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4"/>
  </bookViews>
  <sheets>
    <sheet name="5." sheetId="1" r:id="rId1"/>
    <sheet name="6." sheetId="2" r:id="rId2"/>
    <sheet name="7." sheetId="3" r:id="rId3"/>
    <sheet name="8." sheetId="4" r:id="rId4"/>
    <sheet name="ракетно" sheetId="5" r:id="rId5"/>
    <sheet name="бродо" sheetId="6" r:id="rId6"/>
    <sheet name="ауто" sheetId="7" r:id="rId7"/>
    <sheet name="изложба" sheetId="8" r:id="rId8"/>
  </sheets>
  <calcPr calcId="125725"/>
  <fileRecoveryPr repairLoad="1"/>
</workbook>
</file>

<file path=xl/calcChain.xml><?xml version="1.0" encoding="utf-8"?>
<calcChain xmlns="http://schemas.openxmlformats.org/spreadsheetml/2006/main">
  <c r="N18" i="1"/>
  <c r="N17"/>
  <c r="N27"/>
  <c r="N20"/>
  <c r="N29"/>
  <c r="P29" s="1"/>
  <c r="N32"/>
  <c r="P32" s="1"/>
  <c r="N16"/>
  <c r="P16" s="1"/>
  <c r="N21"/>
  <c r="P21" s="1"/>
  <c r="N15"/>
  <c r="P15" s="1"/>
  <c r="N21" i="2"/>
  <c r="P21" s="1"/>
  <c r="N18"/>
  <c r="P18" s="1"/>
  <c r="N20"/>
  <c r="P20" s="1"/>
  <c r="N23"/>
  <c r="P23" s="1"/>
  <c r="P16" i="8"/>
  <c r="AC15"/>
  <c r="P15"/>
  <c r="O15" i="7"/>
  <c r="L15"/>
  <c r="O16"/>
  <c r="L16"/>
  <c r="O17"/>
  <c r="L17"/>
  <c r="O13" i="6"/>
  <c r="O15"/>
  <c r="O14"/>
  <c r="O17"/>
  <c r="O18"/>
  <c r="O16"/>
  <c r="L15" i="5"/>
  <c r="L14"/>
  <c r="O13"/>
  <c r="L13"/>
  <c r="N22" i="4"/>
  <c r="P22" s="1"/>
  <c r="N19"/>
  <c r="P19" s="1"/>
  <c r="N16"/>
  <c r="P16" s="1"/>
  <c r="N21"/>
  <c r="P21" s="1"/>
  <c r="N18"/>
  <c r="P18" s="1"/>
  <c r="N15"/>
  <c r="P15" s="1"/>
  <c r="N20"/>
  <c r="P20" s="1"/>
  <c r="N17"/>
  <c r="P17" s="1"/>
  <c r="N23" i="3"/>
  <c r="P23" s="1"/>
  <c r="N16"/>
  <c r="P16" s="1"/>
  <c r="N15"/>
  <c r="P15" s="1"/>
  <c r="N20"/>
  <c r="P20" s="1"/>
  <c r="N22"/>
  <c r="P22" s="1"/>
  <c r="N21"/>
  <c r="P21" s="1"/>
  <c r="N18"/>
  <c r="P18" s="1"/>
  <c r="N19"/>
  <c r="P19" s="1"/>
  <c r="N17"/>
  <c r="P17" s="1"/>
  <c r="N22" i="2"/>
  <c r="P22" s="1"/>
  <c r="N17"/>
  <c r="P17" s="1"/>
  <c r="N24"/>
  <c r="P24" s="1"/>
  <c r="N19"/>
  <c r="P19" s="1"/>
  <c r="N15"/>
  <c r="P15" s="1"/>
  <c r="N16"/>
  <c r="P16" s="1"/>
  <c r="N25"/>
  <c r="P25" s="1"/>
  <c r="N26"/>
  <c r="P26" s="1"/>
  <c r="N25" i="1"/>
  <c r="P25" s="1"/>
  <c r="N24"/>
  <c r="P24" s="1"/>
  <c r="N30"/>
  <c r="P30" s="1"/>
  <c r="N28"/>
  <c r="P28" s="1"/>
  <c r="N31"/>
  <c r="P31" s="1"/>
  <c r="N23"/>
  <c r="P23" s="1"/>
  <c r="N26"/>
  <c r="P26" s="1"/>
  <c r="N19"/>
  <c r="P19" s="1"/>
  <c r="N22"/>
  <c r="P22" s="1"/>
  <c r="N33"/>
  <c r="P33" s="1"/>
  <c r="AE15" i="8" l="1"/>
  <c r="R16" i="7"/>
  <c r="R17"/>
  <c r="R14" i="5"/>
  <c r="R13"/>
  <c r="R15"/>
</calcChain>
</file>

<file path=xl/sharedStrings.xml><?xml version="1.0" encoding="utf-8"?>
<sst xmlns="http://schemas.openxmlformats.org/spreadsheetml/2006/main" count="927" uniqueCount="272">
  <si>
    <t>МИНИСТАРСТВО ПРОСВЕТЕ, НАУКЕ И ТЕХНОЛОШКОГ РАЗВОЈЕ РЕПУБЛИКЕ СРБИЈЕ</t>
  </si>
  <si>
    <t>ДРУШТВО ПЕДАГОГА ТЕХНИЧКЕ КУЛТУРЕ СРБИЈЕ</t>
  </si>
  <si>
    <t xml:space="preserve">Школа домаћин: </t>
  </si>
  <si>
    <t>OШ "Свети Сава"</t>
  </si>
  <si>
    <t>Место:</t>
  </si>
  <si>
    <t>Читлук</t>
  </si>
  <si>
    <t>НИВО ТАКМИЧЕЊА: ОПШТИНСКО ТАКМИЧЕЊЕ</t>
  </si>
  <si>
    <t>датум:</t>
  </si>
  <si>
    <t>16. март 2019.</t>
  </si>
  <si>
    <t xml:space="preserve"> ТЕХНИКА И ТЕХНОЛОГИЈА ШКОЛСКЕ 2018/19. ГОДИНЕ</t>
  </si>
  <si>
    <t xml:space="preserve">5. разред ДИСЦИПЛИНА: Практична израда по задатку </t>
  </si>
  <si>
    <t>Р.  Бр.</t>
  </si>
  <si>
    <t>Шифра такмичара</t>
  </si>
  <si>
    <t>ПРЕЗИМЕ И ИМЕ</t>
  </si>
  <si>
    <t>РАЗРЕД</t>
  </si>
  <si>
    <t>ШКОЛА И МЕСТО</t>
  </si>
  <si>
    <t>ОПШТИНА</t>
  </si>
  <si>
    <t>ОКРУГ</t>
  </si>
  <si>
    <t>МЕНТОР</t>
  </si>
  <si>
    <t>ОСВОЈЕНИ БОДОВИ</t>
  </si>
  <si>
    <t>ПЛАСМАН</t>
  </si>
  <si>
    <t>БОДОВАЊЕ ПРАКТИЧНОГ РАД</t>
  </si>
  <si>
    <t>УКУПНО</t>
  </si>
  <si>
    <t>ТЕСТ</t>
  </si>
  <si>
    <t>УКУПНО (ТЕСТ + РАД)</t>
  </si>
  <si>
    <t>А</t>
  </si>
  <si>
    <t>Б</t>
  </si>
  <si>
    <t>В</t>
  </si>
  <si>
    <t>Г</t>
  </si>
  <si>
    <t>Д</t>
  </si>
  <si>
    <t>0 - 10</t>
  </si>
  <si>
    <t xml:space="preserve">5 - 10 </t>
  </si>
  <si>
    <t>0 - 50</t>
  </si>
  <si>
    <t>0-100</t>
  </si>
  <si>
    <t>V</t>
  </si>
  <si>
    <t>"Жабаре" Жабаре</t>
  </si>
  <si>
    <t>Крушевац</t>
  </si>
  <si>
    <t>Расински</t>
  </si>
  <si>
    <t>Митровић Милоје</t>
  </si>
  <si>
    <t>Пршић Вања</t>
  </si>
  <si>
    <t>Арсић Тијана</t>
  </si>
  <si>
    <t>В.С.Јан Паруновац</t>
  </si>
  <si>
    <t>Б.Момчиловић</t>
  </si>
  <si>
    <t>Бошковић Урош</t>
  </si>
  <si>
    <t>Добрић Тара</t>
  </si>
  <si>
    <t xml:space="preserve">V </t>
  </si>
  <si>
    <t>Ђорђевић Стефан</t>
  </si>
  <si>
    <t>ОШ "Б. Павловић" Kоњух</t>
  </si>
  <si>
    <t>Дејан Вукојевић</t>
  </si>
  <si>
    <t>Гајић Николета</t>
  </si>
  <si>
    <t>Загорац Ања</t>
  </si>
  <si>
    <t>Нада Поповић</t>
  </si>
  <si>
    <t>Зорка Стефановић</t>
  </si>
  <si>
    <t>Петровић Страхиња</t>
  </si>
  <si>
    <t>Драган Егерић</t>
  </si>
  <si>
    <t>Живадиновић Тодор</t>
  </si>
  <si>
    <t>Нина Милорадовић</t>
  </si>
  <si>
    <t>ОШ''С. Бинички'' Јасика</t>
  </si>
  <si>
    <t>Данијела Томић</t>
  </si>
  <si>
    <t>Виктор Милојевић</t>
  </si>
  <si>
    <t>Aндријана Симоновић</t>
  </si>
  <si>
    <t>"Кнез Лазар" Купци</t>
  </si>
  <si>
    <t>Ивица Бекрић</t>
  </si>
  <si>
    <t>Драгана Игњатовић</t>
  </si>
  <si>
    <t>Стефан Аксентијевић</t>
  </si>
  <si>
    <t>17.</t>
  </si>
  <si>
    <t>Ана Карајовић</t>
  </si>
  <si>
    <t>ОШ "Д. Обрадовић"</t>
  </si>
  <si>
    <t xml:space="preserve">Љиљана Лукић </t>
  </si>
  <si>
    <t>18.</t>
  </si>
  <si>
    <t>Анђела Анђелковић</t>
  </si>
  <si>
    <t>19.</t>
  </si>
  <si>
    <t>Вељко Вучковић</t>
  </si>
  <si>
    <t>Koмисија:</t>
  </si>
  <si>
    <t>Комисија:</t>
  </si>
  <si>
    <t>V разред</t>
  </si>
  <si>
    <t>ПРЕНОШЕЊЕ МЕРА, ОБРАДА, КОНСТРУКЦИЈА, ЗАВРШНА ОБРАДА</t>
  </si>
  <si>
    <t>БОДОВА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</si>
  <si>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</si>
  <si>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</si>
  <si>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</si>
  <si>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</si>
  <si>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</si>
  <si>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</si>
  <si>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 xml:space="preserve">6. разред ДИСЦИПЛИНА: Практична израда по задатку </t>
  </si>
  <si>
    <t>БОДОВАЊЕ ПРАКТИЧНОГ РАДА</t>
  </si>
  <si>
    <t>0 -10</t>
  </si>
  <si>
    <t>5 - 10</t>
  </si>
  <si>
    <t>0 -100</t>
  </si>
  <si>
    <t>Јевтић Алекса</t>
  </si>
  <si>
    <t>VI</t>
  </si>
  <si>
    <t>Филиповић Лука</t>
  </si>
  <si>
    <t>Марковић Тара</t>
  </si>
  <si>
    <t>Л. Ковачевић</t>
  </si>
  <si>
    <t>Цветковић Сара</t>
  </si>
  <si>
    <t>М. Анатанасковић</t>
  </si>
  <si>
    <t>Јована Недељковић</t>
  </si>
  <si>
    <t>Даница Филимоновић</t>
  </si>
  <si>
    <t>Марко Петровић</t>
  </si>
  <si>
    <t>Нина Арсић</t>
  </si>
  <si>
    <t>ОШ "Б. Радичевић" Бивоље</t>
  </si>
  <si>
    <t>Р.  Миловановић</t>
  </si>
  <si>
    <t>Невена Ивковић</t>
  </si>
  <si>
    <t>Сара Петковић</t>
  </si>
  <si>
    <t>ОШ Кнез Лазар</t>
  </si>
  <si>
    <t>Маријана Милојевић</t>
  </si>
  <si>
    <t>Дуња Петровић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</si>
  <si>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</si>
  <si>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</si>
  <si>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</si>
  <si>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</si>
  <si>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ИЗ ТЕХНИЧКОГ И ИНФОРМАТИЧКОГ ОБРАЗОВАЊА ШКОЛСКЕ 2018/19. ГОДИНЕ</t>
  </si>
  <si>
    <t xml:space="preserve">7. разред ДИСЦИПЛИНА: Практична израда по задатку </t>
  </si>
  <si>
    <t xml:space="preserve">БОДОВАЊЕ ПРАКТИЧНОГ РАДА </t>
  </si>
  <si>
    <t>Стајић Емилија</t>
  </si>
  <si>
    <t>VII</t>
  </si>
  <si>
    <t>Стевановић Урош</t>
  </si>
  <si>
    <t>Милетић Лазар</t>
  </si>
  <si>
    <t>Ракић Дуња</t>
  </si>
  <si>
    <t>Вукојевић Јована</t>
  </si>
  <si>
    <t>Годић Андрија</t>
  </si>
  <si>
    <t>Егерић Војин</t>
  </si>
  <si>
    <t>Димитријевић Сава</t>
  </si>
  <si>
    <t>Петровић Милица</t>
  </si>
  <si>
    <t>VII разред</t>
  </si>
  <si>
    <t>Квалитет обраде материјала</t>
  </si>
  <si>
    <t>Савијање лима (жице)</t>
  </si>
  <si>
    <t xml:space="preserve">8. разред ДИСЦИПЛИНА: Практична израда по задатку </t>
  </si>
  <si>
    <t>Рајић Лана</t>
  </si>
  <si>
    <t>VIII</t>
  </si>
  <si>
    <t>Радосављевић Урош</t>
  </si>
  <si>
    <t>Шошић Огњен</t>
  </si>
  <si>
    <t>Антић Никола</t>
  </si>
  <si>
    <t>Ђокић Немања</t>
  </si>
  <si>
    <t xml:space="preserve">Матејић Миљана </t>
  </si>
  <si>
    <t>Јована Накић</t>
  </si>
  <si>
    <t>Давид Живковић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</si>
  <si>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</si>
  <si>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</si>
  <si>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</si>
  <si>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</si>
  <si>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</si>
  <si>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</si>
  <si>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ТЕХНИКА И ТЕХНОЛОГИЈА, ТЕХНИЧКО И ИНФОРМАТИЧКО ОБРАЗОВАЊЕ ШКОЛСКЕ 2018/19. ГОДИНЕ</t>
  </si>
  <si>
    <t>ТАКМИЧЕЊЕ МОДЕЛА: РАКЕТНО МОДЕЛАРСТВО</t>
  </si>
  <si>
    <t>ПРАКТИЧАН РАД</t>
  </si>
  <si>
    <t>СТАРТ МОДЕЛА</t>
  </si>
  <si>
    <t>ТЕСТ ЗНАЊА</t>
  </si>
  <si>
    <t>УКУПНО БОДОВА</t>
  </si>
  <si>
    <t>1 старт</t>
  </si>
  <si>
    <t>2 старт</t>
  </si>
  <si>
    <t xml:space="preserve">*додатни </t>
  </si>
  <si>
    <t>0-20</t>
  </si>
  <si>
    <t>0-50</t>
  </si>
  <si>
    <t>0-30</t>
  </si>
  <si>
    <t>Огњен Канић</t>
  </si>
  <si>
    <t>В. С. Корчагин В. Шиљеговац</t>
  </si>
  <si>
    <t>Лидија Арсић</t>
  </si>
  <si>
    <t>Никола Живковић</t>
  </si>
  <si>
    <t>Лазар Гогић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</si>
  <si>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</si>
  <si>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</si>
  <si>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</si>
  <si>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Р.Бр.</t>
  </si>
  <si>
    <t>РАДЊА</t>
  </si>
  <si>
    <t>Бодова</t>
  </si>
  <si>
    <t>Обрада- нападна ивица-  до 5 бода</t>
  </si>
  <si>
    <t>0-5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</si>
  <si>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</si>
  <si>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</si>
  <si>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</si>
  <si>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Л. Арсић</t>
  </si>
  <si>
    <t>ТАКМИЧЕЊЕ МОДЕЛА: БРОДО МОДЕЛАРСТВО</t>
  </si>
  <si>
    <t>0-15</t>
  </si>
  <si>
    <t>Сузана Илић</t>
  </si>
  <si>
    <t>В. С. Корчагин Велики Шиљеговац</t>
  </si>
  <si>
    <t>Даница Канић</t>
  </si>
  <si>
    <t>Сара Павловић</t>
  </si>
  <si>
    <t>Ђорђе Ваљаревић</t>
  </si>
  <si>
    <t>ОШ "Свети Сава" - Читлук</t>
  </si>
  <si>
    <t>А. Веселиновић</t>
  </si>
  <si>
    <t>Милица  Милетић</t>
  </si>
  <si>
    <t>Душан Сарић</t>
  </si>
  <si>
    <t>Прецизност спајања по плану модела и чврстоћа спајања-лепљења (провера лаганим померањем), свака грешка 1 бод мање</t>
  </si>
  <si>
    <t>ТАКМИЧЕЊЕ МОДЕЛА: АУТО МОДЕЛАРСТВО</t>
  </si>
  <si>
    <t>Стефан Вукићевић</t>
  </si>
  <si>
    <t>Милош Цивић</t>
  </si>
  <si>
    <t>Давид Милићевић</t>
  </si>
  <si>
    <t>Сви делови урађени по плану и обрађени, (свака грешка 1 бод мање)</t>
  </si>
  <si>
    <t>0-8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</si>
  <si>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</si>
  <si>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</si>
  <si>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</si>
  <si>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8. разред ДИСЦИПЛИНА: Демонстрација и одбрана рада - ИЗЛОЖБА</t>
  </si>
  <si>
    <t>УКУПНО (а+б+ тест)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</si>
  <si>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</si>
  <si>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</si>
  <si>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</si>
  <si>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</si>
  <si>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</si>
  <si>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</si>
  <si>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</si>
  <si>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</si>
  <si>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</si>
  <si>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</si>
  <si>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</si>
  <si>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</si>
  <si>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</si>
  <si>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</si>
  <si>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</si>
  <si>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</si>
  <si>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</si>
  <si>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0-3</t>
  </si>
  <si>
    <t>0 - 25</t>
  </si>
  <si>
    <t>Симоновић Милица</t>
  </si>
  <si>
    <t>Радошевић Филип</t>
  </si>
  <si>
    <t>VIII разред - ИЗЛОЖБА</t>
  </si>
  <si>
    <t>б) Демонстрација захтева/критеријума који мора да испуњава модел/макета са документацијом су следећи: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</si>
  <si>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</si>
  <si>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</si>
  <si>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</si>
  <si>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</si>
  <si>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</si>
  <si>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</si>
  <si>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    и анализа тржишта – слични производи који већ постоје)</t>
  </si>
  <si>
    <t xml:space="preserve"> - вештина у изради макете/модела;                                     </t>
  </si>
  <si>
    <t>од 0 до 5 бодова</t>
  </si>
  <si>
    <t xml:space="preserve"> - вештина у изради постера;     </t>
  </si>
  <si>
    <t>Укупно 25 бодова</t>
  </si>
  <si>
    <r>
      <t xml:space="preserve">в) </t>
    </r>
    <r>
      <rPr>
        <b/>
        <i/>
        <u/>
        <sz val="11"/>
        <color indexed="8"/>
        <rFont val="Arial"/>
        <family val="2"/>
        <charset val="238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</si>
  <si>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</si>
  <si>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</si>
  <si>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</si>
  <si>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</si>
  <si>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</si>
  <si>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</si>
  <si>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</si>
  <si>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</si>
  <si>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</si>
  <si>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Начин израде (материјали и процес) и фотографија прототипа производа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</si>
  <si>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</si>
  <si>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</si>
  <si>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  од 0 до 3 бодова</t>
  </si>
  <si>
    <t xml:space="preserve"> - Организовање и пласирање производа на тржиште. </t>
  </si>
  <si>
    <t xml:space="preserve">М. Митровић </t>
  </si>
  <si>
    <t>Лапчевић Јована</t>
  </si>
  <si>
    <t>Симић Невена</t>
  </si>
  <si>
    <t xml:space="preserve"> РЕЗУЛТАТИ НА ОПШТИНСКОМ ТАКМИЧЕЊУ УЧЕНИКА ОСНОВНИХ ШКОЛА </t>
  </si>
  <si>
    <t xml:space="preserve"> РЕЗУЛТАТИ НА ОПШТИНСКОМ ТАКМИЧЕЊУ УЧЕНИКА ОСНОВНИХ ШКОЛА</t>
  </si>
  <si>
    <t>809</t>
  </si>
  <si>
    <t>804</t>
  </si>
  <si>
    <t>808</t>
  </si>
  <si>
    <t>803</t>
  </si>
  <si>
    <t>802</t>
  </si>
  <si>
    <t>807</t>
  </si>
  <si>
    <t>801</t>
  </si>
  <si>
    <t>805</t>
  </si>
  <si>
    <t>806</t>
  </si>
  <si>
    <t>1.Лидија Арсић</t>
  </si>
  <si>
    <t>2.Александар веселиновић</t>
  </si>
  <si>
    <t>1. Зоран Васић</t>
  </si>
  <si>
    <t>2. Радмила Миловановић</t>
  </si>
  <si>
    <t>3. Милан Антанасковић</t>
  </si>
  <si>
    <t>1.Милоје Митровић</t>
  </si>
  <si>
    <t>2. Братислав Момчиловић</t>
  </si>
  <si>
    <t>1. Јепосава Ковачевић</t>
  </si>
  <si>
    <t>2. Ивица Бекрић</t>
  </si>
  <si>
    <t>1. Драган Егерић</t>
  </si>
  <si>
    <t>2. Данијела Томић</t>
  </si>
  <si>
    <t>1.</t>
  </si>
  <si>
    <t>2.</t>
  </si>
  <si>
    <t>3.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</si>
</sst>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Times New Roman"/>
      <family val="1"/>
    </font>
    <font>
      <b/>
      <u/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8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0" borderId="17" xfId="0" applyBorder="1"/>
    <xf numFmtId="0" fontId="9" fillId="0" borderId="10" xfId="0" applyFont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0" fillId="0" borderId="22" xfId="0" applyBorder="1"/>
    <xf numFmtId="0" fontId="0" fillId="0" borderId="24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12" fillId="3" borderId="26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wrapText="1"/>
    </xf>
    <xf numFmtId="0" fontId="12" fillId="4" borderId="29" xfId="0" applyFont="1" applyFill="1" applyBorder="1" applyAlignment="1">
      <alignment horizontal="center" vertical="center" wrapText="1"/>
    </xf>
    <xf numFmtId="16" fontId="13" fillId="4" borderId="3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8" xfId="0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16" fillId="0" borderId="10" xfId="0" applyFont="1" applyBorder="1"/>
    <xf numFmtId="0" fontId="0" fillId="0" borderId="16" xfId="0" applyFill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0" xfId="0" applyFill="1"/>
    <xf numFmtId="0" fontId="12" fillId="3" borderId="39" xfId="0" applyFont="1" applyFill="1" applyBorder="1" applyAlignment="1">
      <alignment horizontal="center" vertical="top" wrapText="1"/>
    </xf>
    <xf numFmtId="0" fontId="12" fillId="3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vertical="center" wrapText="1"/>
    </xf>
    <xf numFmtId="0" fontId="13" fillId="4" borderId="41" xfId="0" applyFont="1" applyFill="1" applyBorder="1" applyAlignment="1">
      <alignment vertical="center" wrapText="1"/>
    </xf>
    <xf numFmtId="0" fontId="13" fillId="4" borderId="42" xfId="0" applyFont="1" applyFill="1" applyBorder="1" applyAlignment="1">
      <alignment horizontal="center" vertical="center" wrapText="1"/>
    </xf>
    <xf numFmtId="16" fontId="13" fillId="4" borderId="4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 wrapText="1"/>
    </xf>
    <xf numFmtId="0" fontId="8" fillId="0" borderId="44" xfId="0" applyFont="1" applyBorder="1"/>
    <xf numFmtId="0" fontId="0" fillId="0" borderId="17" xfId="0" applyFill="1" applyBorder="1"/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12" fillId="4" borderId="40" xfId="0" applyFont="1" applyFill="1" applyBorder="1" applyAlignment="1">
      <alignment horizontal="center" vertical="center" wrapText="1"/>
    </xf>
    <xf numFmtId="49" fontId="0" fillId="0" borderId="13" xfId="0" applyNumberFormat="1" applyBorder="1"/>
    <xf numFmtId="0" fontId="15" fillId="0" borderId="10" xfId="0" applyFont="1" applyBorder="1"/>
    <xf numFmtId="0" fontId="0" fillId="0" borderId="45" xfId="0" applyFill="1" applyBorder="1" applyAlignment="1">
      <alignment horizontal="center"/>
    </xf>
    <xf numFmtId="49" fontId="0" fillId="0" borderId="17" xfId="0" applyNumberFormat="1" applyBorder="1"/>
    <xf numFmtId="0" fontId="0" fillId="0" borderId="24" xfId="0" applyFill="1" applyBorder="1" applyAlignment="1">
      <alignment horizontal="center"/>
    </xf>
    <xf numFmtId="0" fontId="0" fillId="0" borderId="47" xfId="0" applyFill="1" applyBorder="1"/>
    <xf numFmtId="0" fontId="0" fillId="0" borderId="9" xfId="0" applyBorder="1"/>
    <xf numFmtId="0" fontId="0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/>
    <xf numFmtId="0" fontId="0" fillId="0" borderId="34" xfId="0" applyBorder="1"/>
    <xf numFmtId="0" fontId="13" fillId="4" borderId="42" xfId="0" applyFont="1" applyFill="1" applyBorder="1" applyAlignment="1">
      <alignment vertical="center" wrapText="1"/>
    </xf>
    <xf numFmtId="16" fontId="13" fillId="4" borderId="4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5" borderId="4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5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0" fillId="0" borderId="14" xfId="0" applyBorder="1"/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1" fontId="3" fillId="5" borderId="17" xfId="0" applyNumberFormat="1" applyFont="1" applyFill="1" applyBorder="1" applyAlignment="1">
      <alignment horizontal="center"/>
    </xf>
    <xf numFmtId="0" fontId="0" fillId="0" borderId="16" xfId="0" applyBorder="1"/>
    <xf numFmtId="0" fontId="3" fillId="5" borderId="33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0" fillId="0" borderId="47" xfId="0" applyBorder="1"/>
    <xf numFmtId="0" fontId="0" fillId="0" borderId="36" xfId="0" applyBorder="1"/>
    <xf numFmtId="0" fontId="3" fillId="5" borderId="3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21" fillId="0" borderId="0" xfId="0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3" fillId="6" borderId="0" xfId="0" applyFont="1" applyFill="1" applyBorder="1" applyAlignment="1">
      <alignment horizontal="center"/>
    </xf>
    <xf numFmtId="0" fontId="0" fillId="0" borderId="49" xfId="0" applyBorder="1"/>
    <xf numFmtId="0" fontId="0" fillId="0" borderId="1" xfId="0" applyBorder="1"/>
    <xf numFmtId="0" fontId="0" fillId="0" borderId="43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3" xfId="0" applyFont="1" applyBorder="1"/>
    <xf numFmtId="0" fontId="10" fillId="0" borderId="33" xfId="0" applyFont="1" applyBorder="1"/>
    <xf numFmtId="0" fontId="24" fillId="0" borderId="26" xfId="0" applyFont="1" applyBorder="1"/>
    <xf numFmtId="0" fontId="0" fillId="0" borderId="11" xfId="0" applyFill="1" applyBorder="1" applyAlignment="1">
      <alignment horizontal="center"/>
    </xf>
    <xf numFmtId="0" fontId="10" fillId="0" borderId="10" xfId="0" applyFont="1" applyBorder="1"/>
    <xf numFmtId="0" fontId="10" fillId="0" borderId="17" xfId="0" applyFont="1" applyBorder="1"/>
    <xf numFmtId="0" fontId="2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26" fillId="0" borderId="0" xfId="0" applyFont="1"/>
    <xf numFmtId="0" fontId="2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12" fillId="3" borderId="38" xfId="0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7" fillId="0" borderId="4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50" xfId="0" applyFont="1" applyBorder="1" applyAlignment="1">
      <alignment horizontal="center" vertical="center" wrapText="1"/>
    </xf>
    <xf numFmtId="0" fontId="2" fillId="0" borderId="53" xfId="0" applyFont="1" applyBorder="1"/>
    <xf numFmtId="0" fontId="20" fillId="0" borderId="1" xfId="0" applyFont="1" applyBorder="1" applyAlignment="1">
      <alignment horizontal="center" vertical="center" textRotation="90" wrapText="1"/>
    </xf>
    <xf numFmtId="0" fontId="0" fillId="0" borderId="5" xfId="0" applyBorder="1"/>
    <xf numFmtId="0" fontId="0" fillId="0" borderId="7" xfId="0" applyBorder="1"/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6" fillId="0" borderId="22" xfId="0" applyFont="1" applyBorder="1"/>
    <xf numFmtId="0" fontId="8" fillId="0" borderId="17" xfId="0" applyFont="1" applyBorder="1"/>
    <xf numFmtId="0" fontId="10" fillId="0" borderId="32" xfId="0" applyFont="1" applyBorder="1" applyAlignment="1">
      <alignment horizontal="left" vertical="center"/>
    </xf>
    <xf numFmtId="0" fontId="8" fillId="0" borderId="5" xfId="0" applyFont="1" applyBorder="1"/>
    <xf numFmtId="0" fontId="16" fillId="0" borderId="6" xfId="0" applyFont="1" applyBorder="1"/>
    <xf numFmtId="0" fontId="16" fillId="0" borderId="21" xfId="0" applyFont="1" applyBorder="1"/>
    <xf numFmtId="0" fontId="1" fillId="2" borderId="43" xfId="0" applyFont="1" applyFill="1" applyBorder="1" applyAlignment="1">
      <alignment horizontal="center"/>
    </xf>
    <xf numFmtId="0" fontId="0" fillId="2" borderId="5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8" fillId="0" borderId="60" xfId="0" applyFont="1" applyBorder="1"/>
    <xf numFmtId="0" fontId="0" fillId="2" borderId="32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3" xfId="0" applyFont="1" applyBorder="1" applyAlignment="1">
      <alignment horizontal="left" vertical="center"/>
    </xf>
    <xf numFmtId="49" fontId="0" fillId="0" borderId="10" xfId="0" applyNumberFormat="1" applyBorder="1"/>
    <xf numFmtId="0" fontId="0" fillId="0" borderId="10" xfId="0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0" fontId="30" fillId="0" borderId="10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49" fontId="0" fillId="0" borderId="22" xfId="0" applyNumberFormat="1" applyBorder="1"/>
    <xf numFmtId="0" fontId="0" fillId="0" borderId="6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57" xfId="0" applyFill="1" applyBorder="1"/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0" fontId="15" fillId="0" borderId="21" xfId="0" applyFont="1" applyBorder="1"/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0" borderId="59" xfId="0" applyBorder="1"/>
    <xf numFmtId="0" fontId="21" fillId="0" borderId="13" xfId="0" applyNumberFormat="1" applyFont="1" applyBorder="1" applyAlignment="1">
      <alignment horizont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opLeftCell="A9" zoomScale="90" zoomScaleNormal="90" workbookViewId="0">
      <selection activeCell="R24" sqref="R24"/>
    </sheetView>
  </sheetViews>
  <sheetFormatPr defaultRowHeight="15"/>
  <cols>
    <col min="1" max="1" width="5.28515625" customWidth="1"/>
    <col min="2" max="2" width="10" customWidth="1"/>
    <col min="3" max="3" width="22.7109375" customWidth="1"/>
    <col min="4" max="4" width="8.42578125" customWidth="1"/>
    <col min="5" max="5" width="22" customWidth="1"/>
    <col min="6" max="6" width="10.5703125" customWidth="1"/>
    <col min="7" max="7" width="11" customWidth="1"/>
    <col min="8" max="8" width="17.28515625" customWidth="1"/>
    <col min="9" max="9" width="6.5703125" customWidth="1"/>
    <col min="10" max="12" width="6.42578125" customWidth="1"/>
    <col min="13" max="13" width="7.42578125" customWidth="1"/>
    <col min="14" max="14" width="7.5703125" customWidth="1"/>
    <col min="17" max="17" width="7.28515625" customWidth="1"/>
  </cols>
  <sheetData>
    <row r="1" spans="1:18">
      <c r="A1" s="1" t="s">
        <v>0</v>
      </c>
      <c r="D1" s="2"/>
      <c r="E1" s="2"/>
      <c r="F1" s="2"/>
      <c r="G1" s="2"/>
    </row>
    <row r="2" spans="1:18">
      <c r="A2" s="1" t="s">
        <v>1</v>
      </c>
      <c r="B2" s="3"/>
      <c r="C2" s="3"/>
      <c r="D2" s="3"/>
      <c r="E2" s="4"/>
      <c r="F2" s="4"/>
      <c r="G2" s="4"/>
      <c r="H2" s="5"/>
      <c r="I2" s="5"/>
      <c r="J2" s="5"/>
      <c r="K2" s="5"/>
      <c r="L2" s="187" t="s">
        <v>2</v>
      </c>
      <c r="M2" s="187"/>
      <c r="N2" s="187"/>
      <c r="O2" s="188" t="s">
        <v>3</v>
      </c>
      <c r="P2" s="188"/>
      <c r="Q2" s="188"/>
    </row>
    <row r="3" spans="1:18">
      <c r="A3" s="1"/>
      <c r="B3" s="3"/>
      <c r="C3" s="3"/>
      <c r="D3" s="3"/>
      <c r="E3" s="4"/>
      <c r="F3" s="4"/>
      <c r="G3" s="4"/>
      <c r="H3" s="5"/>
      <c r="I3" s="5"/>
      <c r="J3" s="5"/>
      <c r="K3" s="5"/>
      <c r="M3" s="189" t="s">
        <v>4</v>
      </c>
      <c r="N3" s="189"/>
      <c r="O3" s="188" t="s">
        <v>5</v>
      </c>
      <c r="P3" s="188"/>
      <c r="Q3" s="188"/>
    </row>
    <row r="4" spans="1:18">
      <c r="A4" s="6" t="s">
        <v>6</v>
      </c>
      <c r="B4" s="3"/>
      <c r="C4" s="3"/>
      <c r="D4" s="3"/>
      <c r="E4" s="4"/>
      <c r="F4" s="4"/>
      <c r="G4" s="4"/>
      <c r="H4" s="5"/>
      <c r="I4" s="5"/>
      <c r="J4" s="5"/>
      <c r="K4" s="5"/>
      <c r="M4" s="189" t="s">
        <v>7</v>
      </c>
      <c r="N4" s="189"/>
      <c r="O4" s="188" t="s">
        <v>8</v>
      </c>
      <c r="P4" s="188"/>
      <c r="Q4" s="188"/>
    </row>
    <row r="5" spans="1:18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8">
      <c r="A6" s="190" t="s">
        <v>247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>
      <c r="A7" s="190" t="s">
        <v>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1:18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9" spans="1:18" ht="18.75">
      <c r="A9" s="191" t="s">
        <v>10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ht="15.75" thickBot="1"/>
    <row r="11" spans="1:18" ht="15.75" thickBot="1">
      <c r="A11" s="192" t="s">
        <v>11</v>
      </c>
      <c r="B11" s="192" t="s">
        <v>12</v>
      </c>
      <c r="C11" s="195" t="s">
        <v>13</v>
      </c>
      <c r="D11" s="197" t="s">
        <v>14</v>
      </c>
      <c r="E11" s="195" t="s">
        <v>15</v>
      </c>
      <c r="F11" s="195" t="s">
        <v>16</v>
      </c>
      <c r="G11" s="195" t="s">
        <v>17</v>
      </c>
      <c r="H11" s="195" t="s">
        <v>18</v>
      </c>
      <c r="I11" s="199" t="s">
        <v>19</v>
      </c>
      <c r="J11" s="200"/>
      <c r="K11" s="200"/>
      <c r="L11" s="200"/>
      <c r="M11" s="200"/>
      <c r="N11" s="200"/>
      <c r="O11" s="200"/>
      <c r="P11" s="201"/>
      <c r="Q11" s="202" t="s">
        <v>20</v>
      </c>
    </row>
    <row r="12" spans="1:18" ht="15.75" thickBot="1">
      <c r="A12" s="193"/>
      <c r="B12" s="193"/>
      <c r="C12" s="196"/>
      <c r="D12" s="198"/>
      <c r="E12" s="196"/>
      <c r="F12" s="196"/>
      <c r="G12" s="196"/>
      <c r="H12" s="196"/>
      <c r="I12" s="205" t="s">
        <v>21</v>
      </c>
      <c r="J12" s="206"/>
      <c r="K12" s="206"/>
      <c r="L12" s="206"/>
      <c r="M12" s="206"/>
      <c r="N12" s="207" t="s">
        <v>22</v>
      </c>
      <c r="O12" s="209" t="s">
        <v>23</v>
      </c>
      <c r="P12" s="211" t="s">
        <v>24</v>
      </c>
      <c r="Q12" s="203"/>
    </row>
    <row r="13" spans="1:18" ht="15.75" thickBot="1">
      <c r="A13" s="193"/>
      <c r="B13" s="193"/>
      <c r="C13" s="196"/>
      <c r="D13" s="198"/>
      <c r="E13" s="196"/>
      <c r="F13" s="196"/>
      <c r="G13" s="196"/>
      <c r="H13" s="196"/>
      <c r="I13" s="8" t="s">
        <v>25</v>
      </c>
      <c r="J13" s="8" t="s">
        <v>26</v>
      </c>
      <c r="K13" s="9" t="s">
        <v>27</v>
      </c>
      <c r="L13" s="10" t="s">
        <v>28</v>
      </c>
      <c r="M13" s="10" t="s">
        <v>29</v>
      </c>
      <c r="N13" s="208"/>
      <c r="O13" s="210"/>
      <c r="P13" s="212"/>
      <c r="Q13" s="203"/>
    </row>
    <row r="14" spans="1:18" ht="15.75" thickBot="1">
      <c r="A14" s="194"/>
      <c r="B14" s="193"/>
      <c r="C14" s="196"/>
      <c r="D14" s="198"/>
      <c r="E14" s="196"/>
      <c r="F14" s="196"/>
      <c r="G14" s="196"/>
      <c r="H14" s="196"/>
      <c r="I14" s="11" t="s">
        <v>30</v>
      </c>
      <c r="J14" s="11" t="s">
        <v>30</v>
      </c>
      <c r="K14" s="11" t="s">
        <v>30</v>
      </c>
      <c r="L14" s="12" t="s">
        <v>30</v>
      </c>
      <c r="M14" s="13" t="s">
        <v>31</v>
      </c>
      <c r="N14" s="14" t="s">
        <v>32</v>
      </c>
      <c r="O14" s="14" t="s">
        <v>32</v>
      </c>
      <c r="P14" s="15" t="s">
        <v>33</v>
      </c>
      <c r="Q14" s="204"/>
    </row>
    <row r="15" spans="1:18" ht="18.75">
      <c r="A15" s="16">
        <v>1</v>
      </c>
      <c r="B15" s="17">
        <v>502</v>
      </c>
      <c r="C15" s="33" t="s">
        <v>50</v>
      </c>
      <c r="D15" s="33" t="s">
        <v>34</v>
      </c>
      <c r="E15" s="33" t="s">
        <v>51</v>
      </c>
      <c r="F15" s="33" t="s">
        <v>36</v>
      </c>
      <c r="G15" s="34" t="s">
        <v>37</v>
      </c>
      <c r="H15" s="33" t="s">
        <v>52</v>
      </c>
      <c r="I15" s="19">
        <v>10</v>
      </c>
      <c r="J15" s="20">
        <v>10</v>
      </c>
      <c r="K15" s="20">
        <v>10</v>
      </c>
      <c r="L15" s="20">
        <v>10</v>
      </c>
      <c r="M15" s="20">
        <v>10</v>
      </c>
      <c r="N15" s="21">
        <f>I15+J15+K15+L15+M15</f>
        <v>50</v>
      </c>
      <c r="O15" s="22">
        <v>47.5</v>
      </c>
      <c r="P15" s="23">
        <f>N15+O15</f>
        <v>97.5</v>
      </c>
      <c r="Q15" s="271" t="s">
        <v>269</v>
      </c>
    </row>
    <row r="16" spans="1:18" ht="18.75">
      <c r="A16" s="25">
        <v>2</v>
      </c>
      <c r="B16" s="17">
        <v>516</v>
      </c>
      <c r="C16" s="33" t="s">
        <v>55</v>
      </c>
      <c r="D16" s="33" t="s">
        <v>34</v>
      </c>
      <c r="E16" s="33" t="s">
        <v>51</v>
      </c>
      <c r="F16" s="33" t="s">
        <v>36</v>
      </c>
      <c r="G16" s="34" t="s">
        <v>37</v>
      </c>
      <c r="H16" s="33" t="s">
        <v>52</v>
      </c>
      <c r="I16" s="26">
        <v>10</v>
      </c>
      <c r="J16" s="27">
        <v>10</v>
      </c>
      <c r="K16" s="27">
        <v>10</v>
      </c>
      <c r="L16" s="27">
        <v>10</v>
      </c>
      <c r="M16" s="27">
        <v>10</v>
      </c>
      <c r="N16" s="28">
        <f>I16+J16+K16+L16+M16</f>
        <v>50</v>
      </c>
      <c r="O16" s="29">
        <v>42.5</v>
      </c>
      <c r="P16" s="30">
        <f>N16+O16</f>
        <v>92.5</v>
      </c>
      <c r="Q16" s="272" t="s">
        <v>270</v>
      </c>
    </row>
    <row r="17" spans="1:17" ht="18.75">
      <c r="A17" s="25">
        <v>3</v>
      </c>
      <c r="B17" s="17">
        <v>510</v>
      </c>
      <c r="C17" s="35" t="s">
        <v>70</v>
      </c>
      <c r="D17" s="35" t="s">
        <v>34</v>
      </c>
      <c r="E17" s="35" t="s">
        <v>67</v>
      </c>
      <c r="F17" s="35" t="s">
        <v>36</v>
      </c>
      <c r="G17" s="35" t="s">
        <v>37</v>
      </c>
      <c r="H17" s="35" t="s">
        <v>68</v>
      </c>
      <c r="I17" s="26">
        <v>9</v>
      </c>
      <c r="J17" s="27">
        <v>10</v>
      </c>
      <c r="K17" s="27">
        <v>10</v>
      </c>
      <c r="L17" s="27">
        <v>9</v>
      </c>
      <c r="M17" s="27">
        <v>10</v>
      </c>
      <c r="N17" s="28">
        <f>I17+J17+K17+L17+M17</f>
        <v>48</v>
      </c>
      <c r="O17" s="29">
        <v>41</v>
      </c>
      <c r="P17" s="30">
        <v>89</v>
      </c>
      <c r="Q17" s="272"/>
    </row>
    <row r="18" spans="1:17" ht="18.75">
      <c r="A18" s="25">
        <v>4</v>
      </c>
      <c r="B18" s="17">
        <v>512</v>
      </c>
      <c r="C18" s="35" t="s">
        <v>72</v>
      </c>
      <c r="D18" s="35" t="s">
        <v>34</v>
      </c>
      <c r="E18" s="35" t="s">
        <v>67</v>
      </c>
      <c r="F18" s="35" t="s">
        <v>36</v>
      </c>
      <c r="G18" s="35" t="s">
        <v>37</v>
      </c>
      <c r="H18" s="35" t="s">
        <v>68</v>
      </c>
      <c r="I18" s="26">
        <v>10</v>
      </c>
      <c r="J18" s="27">
        <v>10</v>
      </c>
      <c r="K18" s="27">
        <v>10</v>
      </c>
      <c r="L18" s="27">
        <v>10</v>
      </c>
      <c r="M18" s="27">
        <v>10</v>
      </c>
      <c r="N18" s="28">
        <f>I18+J18+K18+L18+M18</f>
        <v>50</v>
      </c>
      <c r="O18" s="29">
        <v>39</v>
      </c>
      <c r="P18" s="30">
        <v>89</v>
      </c>
      <c r="Q18" s="272" t="s">
        <v>271</v>
      </c>
    </row>
    <row r="19" spans="1:17">
      <c r="A19" s="25">
        <v>5</v>
      </c>
      <c r="B19" s="17">
        <v>514</v>
      </c>
      <c r="C19" s="18" t="s">
        <v>246</v>
      </c>
      <c r="D19" s="17" t="s">
        <v>34</v>
      </c>
      <c r="E19" s="17" t="s">
        <v>35</v>
      </c>
      <c r="F19" s="17" t="s">
        <v>36</v>
      </c>
      <c r="G19" s="17" t="s">
        <v>37</v>
      </c>
      <c r="H19" s="18" t="s">
        <v>38</v>
      </c>
      <c r="I19" s="26">
        <v>10</v>
      </c>
      <c r="J19" s="27">
        <v>10</v>
      </c>
      <c r="K19" s="27">
        <v>8</v>
      </c>
      <c r="L19" s="27">
        <v>8</v>
      </c>
      <c r="M19" s="27">
        <v>10</v>
      </c>
      <c r="N19" s="28">
        <f>I19+J19+K19+L19+M19</f>
        <v>46</v>
      </c>
      <c r="O19" s="29">
        <v>42</v>
      </c>
      <c r="P19" s="30">
        <f>N19+O19</f>
        <v>88</v>
      </c>
      <c r="Q19" s="31"/>
    </row>
    <row r="20" spans="1:17">
      <c r="A20" s="25">
        <v>6</v>
      </c>
      <c r="B20" s="17">
        <v>506</v>
      </c>
      <c r="C20" s="35" t="s">
        <v>60</v>
      </c>
      <c r="D20" s="35" t="s">
        <v>34</v>
      </c>
      <c r="E20" s="35" t="s">
        <v>61</v>
      </c>
      <c r="F20" s="35" t="s">
        <v>36</v>
      </c>
      <c r="G20" s="35" t="s">
        <v>37</v>
      </c>
      <c r="H20" s="35" t="s">
        <v>62</v>
      </c>
      <c r="I20" s="26">
        <v>10</v>
      </c>
      <c r="J20" s="27">
        <v>8</v>
      </c>
      <c r="K20" s="27">
        <v>7</v>
      </c>
      <c r="L20" s="27">
        <v>8</v>
      </c>
      <c r="M20" s="27">
        <v>10</v>
      </c>
      <c r="N20" s="28">
        <f>I20+J20+K20+L20+M20</f>
        <v>43</v>
      </c>
      <c r="O20" s="29">
        <v>41.5</v>
      </c>
      <c r="P20" s="30">
        <v>84.5</v>
      </c>
      <c r="Q20" s="31"/>
    </row>
    <row r="21" spans="1:17">
      <c r="A21" s="25">
        <v>7</v>
      </c>
      <c r="B21" s="17">
        <v>511</v>
      </c>
      <c r="C21" s="33" t="s">
        <v>53</v>
      </c>
      <c r="D21" s="33" t="s">
        <v>34</v>
      </c>
      <c r="E21" s="33" t="s">
        <v>51</v>
      </c>
      <c r="F21" s="33" t="s">
        <v>36</v>
      </c>
      <c r="G21" s="34" t="s">
        <v>37</v>
      </c>
      <c r="H21" s="33" t="s">
        <v>54</v>
      </c>
      <c r="I21" s="26">
        <v>10</v>
      </c>
      <c r="J21" s="27">
        <v>7</v>
      </c>
      <c r="K21" s="27">
        <v>7</v>
      </c>
      <c r="L21" s="27">
        <v>7</v>
      </c>
      <c r="M21" s="27">
        <v>10</v>
      </c>
      <c r="N21" s="28">
        <f>I21+J21+K21+L21+M21</f>
        <v>41</v>
      </c>
      <c r="O21" s="29">
        <v>41.5</v>
      </c>
      <c r="P21" s="30">
        <f>N21+O21</f>
        <v>82.5</v>
      </c>
      <c r="Q21" s="31"/>
    </row>
    <row r="22" spans="1:17">
      <c r="A22" s="25">
        <v>8</v>
      </c>
      <c r="B22" s="17">
        <v>508</v>
      </c>
      <c r="C22" s="18" t="s">
        <v>39</v>
      </c>
      <c r="D22" s="17" t="s">
        <v>34</v>
      </c>
      <c r="E22" s="17" t="s">
        <v>35</v>
      </c>
      <c r="F22" s="17" t="s">
        <v>36</v>
      </c>
      <c r="G22" s="17" t="s">
        <v>37</v>
      </c>
      <c r="H22" s="18" t="s">
        <v>38</v>
      </c>
      <c r="I22" s="26">
        <v>9</v>
      </c>
      <c r="J22" s="27">
        <v>6</v>
      </c>
      <c r="K22" s="27">
        <v>6</v>
      </c>
      <c r="L22" s="27">
        <v>5</v>
      </c>
      <c r="M22" s="27">
        <v>10</v>
      </c>
      <c r="N22" s="28">
        <f>I22+J22+K22+L22+M22</f>
        <v>36</v>
      </c>
      <c r="O22" s="29">
        <v>41</v>
      </c>
      <c r="P22" s="30">
        <f>N22+O22</f>
        <v>77</v>
      </c>
      <c r="Q22" s="31"/>
    </row>
    <row r="23" spans="1:17">
      <c r="A23" s="25">
        <v>9</v>
      </c>
      <c r="B23" s="17">
        <v>505</v>
      </c>
      <c r="C23" s="18" t="s">
        <v>43</v>
      </c>
      <c r="D23" s="17" t="s">
        <v>34</v>
      </c>
      <c r="E23" s="17" t="s">
        <v>41</v>
      </c>
      <c r="F23" s="17" t="s">
        <v>36</v>
      </c>
      <c r="G23" s="17" t="s">
        <v>37</v>
      </c>
      <c r="H23" s="17" t="s">
        <v>42</v>
      </c>
      <c r="I23" s="26">
        <v>8</v>
      </c>
      <c r="J23" s="27">
        <v>7</v>
      </c>
      <c r="K23" s="27">
        <v>4</v>
      </c>
      <c r="L23" s="27">
        <v>5</v>
      </c>
      <c r="M23" s="27">
        <v>5</v>
      </c>
      <c r="N23" s="28">
        <f>I23+J23+K23+L23+M23</f>
        <v>29</v>
      </c>
      <c r="O23" s="29">
        <v>46</v>
      </c>
      <c r="P23" s="30">
        <f>N23+O23</f>
        <v>75</v>
      </c>
      <c r="Q23" s="31"/>
    </row>
    <row r="24" spans="1:17">
      <c r="A24" s="25">
        <v>10</v>
      </c>
      <c r="B24" s="17">
        <v>520</v>
      </c>
      <c r="C24" s="35" t="s">
        <v>63</v>
      </c>
      <c r="D24" s="35" t="s">
        <v>34</v>
      </c>
      <c r="E24" s="35" t="s">
        <v>61</v>
      </c>
      <c r="F24" s="35" t="s">
        <v>36</v>
      </c>
      <c r="G24" s="35" t="s">
        <v>37</v>
      </c>
      <c r="H24" s="35" t="s">
        <v>62</v>
      </c>
      <c r="I24" s="26">
        <v>8</v>
      </c>
      <c r="J24" s="27">
        <v>5</v>
      </c>
      <c r="K24" s="27">
        <v>4</v>
      </c>
      <c r="L24" s="27">
        <v>5</v>
      </c>
      <c r="M24" s="27">
        <v>5</v>
      </c>
      <c r="N24" s="28">
        <f>I24+J24+K24+L24+M24</f>
        <v>27</v>
      </c>
      <c r="O24" s="29">
        <v>47</v>
      </c>
      <c r="P24" s="30">
        <f>N24+O24</f>
        <v>74</v>
      </c>
      <c r="Q24" s="31"/>
    </row>
    <row r="25" spans="1:17">
      <c r="A25" s="25">
        <v>11</v>
      </c>
      <c r="B25" s="17">
        <v>521</v>
      </c>
      <c r="C25" s="35" t="s">
        <v>64</v>
      </c>
      <c r="D25" s="35" t="s">
        <v>34</v>
      </c>
      <c r="E25" s="35" t="s">
        <v>61</v>
      </c>
      <c r="F25" s="35" t="s">
        <v>36</v>
      </c>
      <c r="G25" s="35" t="s">
        <v>37</v>
      </c>
      <c r="H25" s="35" t="s">
        <v>62</v>
      </c>
      <c r="I25" s="26">
        <v>8</v>
      </c>
      <c r="J25" s="27">
        <v>7</v>
      </c>
      <c r="K25" s="27">
        <v>8</v>
      </c>
      <c r="L25" s="27">
        <v>8</v>
      </c>
      <c r="M25" s="27">
        <v>10</v>
      </c>
      <c r="N25" s="28">
        <f>I25+J25+K25+L25+M25</f>
        <v>41</v>
      </c>
      <c r="O25" s="29">
        <v>32.5</v>
      </c>
      <c r="P25" s="30">
        <f>N25+O25</f>
        <v>73.5</v>
      </c>
      <c r="Q25" s="31"/>
    </row>
    <row r="26" spans="1:17">
      <c r="A26" s="25">
        <v>12</v>
      </c>
      <c r="B26" s="17">
        <v>507</v>
      </c>
      <c r="C26" s="18" t="s">
        <v>40</v>
      </c>
      <c r="D26" s="17" t="s">
        <v>34</v>
      </c>
      <c r="E26" s="17" t="s">
        <v>41</v>
      </c>
      <c r="F26" s="17" t="s">
        <v>36</v>
      </c>
      <c r="G26" s="17" t="s">
        <v>37</v>
      </c>
      <c r="H26" s="17" t="s">
        <v>42</v>
      </c>
      <c r="I26" s="26">
        <v>8</v>
      </c>
      <c r="J26" s="27">
        <v>7</v>
      </c>
      <c r="K26" s="27">
        <v>7</v>
      </c>
      <c r="L26" s="27">
        <v>8</v>
      </c>
      <c r="M26" s="27">
        <v>10</v>
      </c>
      <c r="N26" s="28">
        <f>I26+J26+K26+L26+M26</f>
        <v>40</v>
      </c>
      <c r="O26" s="29">
        <v>32</v>
      </c>
      <c r="P26" s="30">
        <f>N26+O26</f>
        <v>72</v>
      </c>
      <c r="Q26" s="31"/>
    </row>
    <row r="27" spans="1:17">
      <c r="A27" s="25">
        <v>13</v>
      </c>
      <c r="B27" s="17">
        <v>504</v>
      </c>
      <c r="C27" s="35" t="s">
        <v>66</v>
      </c>
      <c r="D27" s="35" t="s">
        <v>34</v>
      </c>
      <c r="E27" s="35" t="s">
        <v>67</v>
      </c>
      <c r="F27" s="35" t="s">
        <v>36</v>
      </c>
      <c r="G27" s="35" t="s">
        <v>37</v>
      </c>
      <c r="H27" s="35" t="s">
        <v>68</v>
      </c>
      <c r="I27" s="26">
        <v>10</v>
      </c>
      <c r="J27" s="27">
        <v>7</v>
      </c>
      <c r="K27" s="27">
        <v>4</v>
      </c>
      <c r="L27" s="27">
        <v>2</v>
      </c>
      <c r="M27" s="27">
        <v>5</v>
      </c>
      <c r="N27" s="28">
        <f>I27+J27+K27+L27+M27</f>
        <v>28</v>
      </c>
      <c r="O27" s="29">
        <v>41.5</v>
      </c>
      <c r="P27" s="30">
        <v>69.5</v>
      </c>
      <c r="Q27" s="31"/>
    </row>
    <row r="28" spans="1:17" ht="15.75">
      <c r="A28" s="25">
        <v>14</v>
      </c>
      <c r="B28" s="17">
        <v>518</v>
      </c>
      <c r="C28" s="32" t="s">
        <v>46</v>
      </c>
      <c r="D28" s="17" t="s">
        <v>34</v>
      </c>
      <c r="E28" s="17" t="s">
        <v>47</v>
      </c>
      <c r="F28" s="17" t="s">
        <v>36</v>
      </c>
      <c r="G28" s="17" t="s">
        <v>37</v>
      </c>
      <c r="H28" s="17" t="s">
        <v>48</v>
      </c>
      <c r="I28" s="26">
        <v>7</v>
      </c>
      <c r="J28" s="27">
        <v>6</v>
      </c>
      <c r="K28" s="27">
        <v>6</v>
      </c>
      <c r="L28" s="27">
        <v>6</v>
      </c>
      <c r="M28" s="27">
        <v>10</v>
      </c>
      <c r="N28" s="28">
        <f>I28+J28+K28+L28+M28</f>
        <v>35</v>
      </c>
      <c r="O28" s="29">
        <v>33.5</v>
      </c>
      <c r="P28" s="30">
        <f>N28+O28</f>
        <v>68.5</v>
      </c>
      <c r="Q28" s="31"/>
    </row>
    <row r="29" spans="1:17">
      <c r="A29" s="25">
        <v>15</v>
      </c>
      <c r="B29" s="17">
        <v>519</v>
      </c>
      <c r="C29" s="17" t="s">
        <v>59</v>
      </c>
      <c r="D29" s="17" t="s">
        <v>34</v>
      </c>
      <c r="E29" s="17" t="s">
        <v>57</v>
      </c>
      <c r="F29" s="17" t="s">
        <v>36</v>
      </c>
      <c r="G29" s="17" t="s">
        <v>37</v>
      </c>
      <c r="H29" s="17" t="s">
        <v>58</v>
      </c>
      <c r="I29" s="26">
        <v>9</v>
      </c>
      <c r="J29" s="27">
        <v>9</v>
      </c>
      <c r="K29" s="27">
        <v>0</v>
      </c>
      <c r="L29" s="27">
        <v>0</v>
      </c>
      <c r="M29" s="27">
        <v>5</v>
      </c>
      <c r="N29" s="28">
        <f>I29+J29+K29+L29+M29</f>
        <v>23</v>
      </c>
      <c r="O29" s="29">
        <v>42.5</v>
      </c>
      <c r="P29" s="30">
        <f>N29+O29</f>
        <v>65.5</v>
      </c>
      <c r="Q29" s="31"/>
    </row>
    <row r="30" spans="1:17" ht="15.75">
      <c r="A30" s="36">
        <v>16</v>
      </c>
      <c r="B30" s="17">
        <v>517</v>
      </c>
      <c r="C30" s="32" t="s">
        <v>49</v>
      </c>
      <c r="D30" s="17" t="s">
        <v>34</v>
      </c>
      <c r="E30" s="17" t="s">
        <v>47</v>
      </c>
      <c r="F30" s="17" t="s">
        <v>36</v>
      </c>
      <c r="G30" s="17" t="s">
        <v>37</v>
      </c>
      <c r="H30" s="17" t="s">
        <v>48</v>
      </c>
      <c r="I30" s="37">
        <v>0</v>
      </c>
      <c r="J30" s="38">
        <v>6</v>
      </c>
      <c r="K30" s="38">
        <v>7</v>
      </c>
      <c r="L30" s="38">
        <v>6</v>
      </c>
      <c r="M30" s="38">
        <v>10</v>
      </c>
      <c r="N30" s="39">
        <f>I30+J30+K30+L30+M30</f>
        <v>29</v>
      </c>
      <c r="O30" s="40">
        <v>35.5</v>
      </c>
      <c r="P30" s="41">
        <f>N30+O30</f>
        <v>64.5</v>
      </c>
      <c r="Q30" s="42"/>
    </row>
    <row r="31" spans="1:17">
      <c r="A31" s="43" t="s">
        <v>65</v>
      </c>
      <c r="B31" s="17">
        <v>513</v>
      </c>
      <c r="C31" s="18" t="s">
        <v>44</v>
      </c>
      <c r="D31" s="17" t="s">
        <v>45</v>
      </c>
      <c r="E31" s="17" t="s">
        <v>41</v>
      </c>
      <c r="F31" s="17" t="s">
        <v>36</v>
      </c>
      <c r="G31" s="17" t="s">
        <v>37</v>
      </c>
      <c r="H31" s="17" t="s">
        <v>42</v>
      </c>
      <c r="I31" s="26">
        <v>8</v>
      </c>
      <c r="J31" s="27">
        <v>7</v>
      </c>
      <c r="K31" s="27">
        <v>5</v>
      </c>
      <c r="L31" s="27">
        <v>6</v>
      </c>
      <c r="M31" s="27">
        <v>10</v>
      </c>
      <c r="N31" s="44">
        <f>I31+J31+K31+L31+M31</f>
        <v>36</v>
      </c>
      <c r="O31" s="44">
        <v>27.5</v>
      </c>
      <c r="P31" s="45">
        <f>N31+O31</f>
        <v>63.5</v>
      </c>
      <c r="Q31" s="17"/>
    </row>
    <row r="32" spans="1:17">
      <c r="A32" s="43" t="s">
        <v>69</v>
      </c>
      <c r="B32" s="17">
        <v>503</v>
      </c>
      <c r="C32" s="17" t="s">
        <v>56</v>
      </c>
      <c r="D32" s="17" t="s">
        <v>34</v>
      </c>
      <c r="E32" s="17" t="s">
        <v>57</v>
      </c>
      <c r="F32" s="17" t="s">
        <v>36</v>
      </c>
      <c r="G32" s="17" t="s">
        <v>37</v>
      </c>
      <c r="H32" s="17" t="s">
        <v>58</v>
      </c>
      <c r="I32" s="26">
        <v>10</v>
      </c>
      <c r="J32" s="27">
        <v>8</v>
      </c>
      <c r="K32" s="27">
        <v>0</v>
      </c>
      <c r="L32" s="27">
        <v>0</v>
      </c>
      <c r="M32" s="27">
        <v>5</v>
      </c>
      <c r="N32" s="44">
        <f>I32+J32+K32+L32+M32</f>
        <v>23</v>
      </c>
      <c r="O32" s="44">
        <v>40</v>
      </c>
      <c r="P32" s="45">
        <f>N32+O32</f>
        <v>63</v>
      </c>
      <c r="Q32" s="17"/>
    </row>
    <row r="33" spans="1:17">
      <c r="A33" s="27" t="s">
        <v>71</v>
      </c>
      <c r="B33" s="17">
        <v>509</v>
      </c>
      <c r="C33" s="18" t="s">
        <v>245</v>
      </c>
      <c r="D33" s="17" t="s">
        <v>34</v>
      </c>
      <c r="E33" s="17" t="s">
        <v>35</v>
      </c>
      <c r="F33" s="17" t="s">
        <v>36</v>
      </c>
      <c r="G33" s="17" t="s">
        <v>37</v>
      </c>
      <c r="H33" s="18" t="s">
        <v>38</v>
      </c>
      <c r="I33" s="27">
        <v>10</v>
      </c>
      <c r="J33" s="27">
        <v>5</v>
      </c>
      <c r="K33" s="27">
        <v>5</v>
      </c>
      <c r="L33" s="27">
        <v>5</v>
      </c>
      <c r="M33" s="27">
        <v>5</v>
      </c>
      <c r="N33" s="44">
        <f>I33+J33+K33+L33+M33</f>
        <v>30</v>
      </c>
      <c r="O33" s="44">
        <v>26</v>
      </c>
      <c r="P33" s="45">
        <f>N33+O33</f>
        <v>56</v>
      </c>
      <c r="Q33" s="17"/>
    </row>
    <row r="34" spans="1:17">
      <c r="A34" s="46"/>
      <c r="B34" s="47"/>
      <c r="C34" s="46"/>
      <c r="D34" s="46"/>
      <c r="E34" s="46"/>
      <c r="F34" s="46"/>
    </row>
    <row r="35" spans="1:17">
      <c r="A35" s="46"/>
      <c r="B35" s="47"/>
      <c r="C35" s="46" t="s">
        <v>73</v>
      </c>
      <c r="D35" s="46"/>
      <c r="E35" s="46" t="s">
        <v>260</v>
      </c>
      <c r="F35" s="46"/>
      <c r="H35" t="s">
        <v>261</v>
      </c>
      <c r="K35" s="188" t="s">
        <v>262</v>
      </c>
      <c r="L35" s="188"/>
      <c r="M35" s="188"/>
      <c r="N35" s="188"/>
      <c r="O35" s="188"/>
      <c r="P35" s="188"/>
    </row>
    <row r="36" spans="1:17">
      <c r="A36" s="46"/>
      <c r="B36" s="47"/>
      <c r="C36" s="46"/>
      <c r="D36" s="46"/>
      <c r="E36" s="46"/>
      <c r="F36" s="46"/>
    </row>
    <row r="37" spans="1:17" ht="16.5" thickBot="1">
      <c r="B37" s="49" t="s">
        <v>75</v>
      </c>
    </row>
    <row r="38" spans="1:17" ht="15.75">
      <c r="B38" s="214" t="s">
        <v>76</v>
      </c>
      <c r="C38" s="215"/>
      <c r="D38" s="215"/>
      <c r="E38" s="50" t="s">
        <v>77</v>
      </c>
    </row>
    <row r="39" spans="1:17" ht="15.75">
      <c r="B39" s="51" t="s">
        <v>25</v>
      </c>
      <c r="C39" s="216" t="s">
        <v>78</v>
      </c>
      <c r="D39" s="216"/>
      <c r="E39" s="52" t="s">
        <v>30</v>
      </c>
    </row>
    <row r="40" spans="1:17" ht="15.75">
      <c r="B40" s="51" t="s">
        <v>26</v>
      </c>
      <c r="C40" s="216" t="s">
        <v>79</v>
      </c>
      <c r="D40" s="216"/>
      <c r="E40" s="52" t="s">
        <v>30</v>
      </c>
    </row>
    <row r="41" spans="1:17" ht="15.75">
      <c r="B41" s="51" t="s">
        <v>27</v>
      </c>
      <c r="C41" s="216" t="s">
        <v>80</v>
      </c>
      <c r="D41" s="216"/>
      <c r="E41" s="52" t="s">
        <v>30</v>
      </c>
    </row>
    <row r="42" spans="1:17" ht="15.75">
      <c r="B42" s="51" t="s">
        <v>28</v>
      </c>
      <c r="C42" s="216" t="s">
        <v>81</v>
      </c>
      <c r="D42" s="216"/>
      <c r="E42" s="52" t="s">
        <v>30</v>
      </c>
    </row>
    <row r="43" spans="1:17" ht="16.5" thickBot="1">
      <c r="B43" s="53" t="s">
        <v>29</v>
      </c>
      <c r="C43" s="213" t="s">
        <v>82</v>
      </c>
      <c r="D43" s="213"/>
      <c r="E43" s="54" t="s">
        <v>83</v>
      </c>
    </row>
  </sheetData>
  <sortState ref="B15:P33">
    <sortCondition descending="1" ref="P15:P33"/>
  </sortState>
  <mergeCells count="31">
    <mergeCell ref="O12:O13"/>
    <mergeCell ref="P12:P13"/>
    <mergeCell ref="C43:D43"/>
    <mergeCell ref="K35:P35"/>
    <mergeCell ref="B38:D38"/>
    <mergeCell ref="C39:D39"/>
    <mergeCell ref="C40:D40"/>
    <mergeCell ref="C41:D41"/>
    <mergeCell ref="C42:D42"/>
    <mergeCell ref="A6:R6"/>
    <mergeCell ref="A7:R7"/>
    <mergeCell ref="A8:R8"/>
    <mergeCell ref="A9:R9"/>
    <mergeCell ref="A11:A14"/>
    <mergeCell ref="B11:B14"/>
    <mergeCell ref="C11:C14"/>
    <mergeCell ref="D11:D14"/>
    <mergeCell ref="E11:E14"/>
    <mergeCell ref="F11:F14"/>
    <mergeCell ref="G11:G14"/>
    <mergeCell ref="H11:H14"/>
    <mergeCell ref="I11:P11"/>
    <mergeCell ref="Q11:Q14"/>
    <mergeCell ref="I12:M12"/>
    <mergeCell ref="N12:N13"/>
    <mergeCell ref="L2:N2"/>
    <mergeCell ref="O2:Q2"/>
    <mergeCell ref="M3:N3"/>
    <mergeCell ref="O3:Q3"/>
    <mergeCell ref="M4:N4"/>
    <mergeCell ref="O4:Q4"/>
  </mergeCells>
  <pageMargins left="0.11811023622047245" right="0.11811023622047245" top="0.35433070866141736" bottom="0.15748031496062992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opLeftCell="A7" workbookViewId="0">
      <selection activeCell="E24" sqref="E24"/>
    </sheetView>
  </sheetViews>
  <sheetFormatPr defaultRowHeight="15"/>
  <cols>
    <col min="1" max="1" width="5.5703125" customWidth="1"/>
    <col min="2" max="2" width="10" customWidth="1"/>
    <col min="3" max="3" width="22.5703125" customWidth="1"/>
    <col min="4" max="4" width="8.7109375" customWidth="1"/>
    <col min="5" max="5" width="23.28515625" customWidth="1"/>
    <col min="6" max="6" width="10.140625" customWidth="1"/>
    <col min="7" max="7" width="10" customWidth="1"/>
    <col min="8" max="8" width="17" customWidth="1"/>
    <col min="9" max="9" width="6" customWidth="1"/>
    <col min="10" max="10" width="5.28515625" customWidth="1"/>
    <col min="11" max="11" width="5.42578125" customWidth="1"/>
    <col min="12" max="12" width="6.42578125" customWidth="1"/>
    <col min="13" max="13" width="5.7109375" customWidth="1"/>
    <col min="14" max="14" width="7" customWidth="1"/>
    <col min="15" max="15" width="7.140625" customWidth="1"/>
    <col min="17" max="17" width="7.28515625" customWidth="1"/>
  </cols>
  <sheetData>
    <row r="1" spans="1:18">
      <c r="A1" s="1" t="s">
        <v>0</v>
      </c>
      <c r="D1" s="2"/>
    </row>
    <row r="2" spans="1:18">
      <c r="A2" s="1" t="s">
        <v>1</v>
      </c>
      <c r="B2" s="3"/>
      <c r="C2" s="3"/>
      <c r="D2" s="3"/>
      <c r="E2" s="5"/>
      <c r="F2" s="5"/>
      <c r="G2" s="5"/>
      <c r="H2" s="5"/>
      <c r="J2" s="3"/>
      <c r="K2" s="4"/>
      <c r="L2" s="3" t="s">
        <v>2</v>
      </c>
      <c r="O2" s="188" t="s">
        <v>3</v>
      </c>
      <c r="P2" s="188"/>
      <c r="Q2" s="188"/>
    </row>
    <row r="3" spans="1:18">
      <c r="A3" s="1"/>
      <c r="B3" s="3"/>
      <c r="C3" s="3"/>
      <c r="D3" s="3"/>
      <c r="E3" s="5"/>
      <c r="F3" s="5"/>
      <c r="G3" s="5"/>
      <c r="H3" s="5"/>
      <c r="J3" s="3"/>
      <c r="K3" s="4"/>
      <c r="L3" s="3" t="s">
        <v>4</v>
      </c>
      <c r="M3" s="3"/>
      <c r="N3" s="3"/>
      <c r="O3" s="188" t="s">
        <v>5</v>
      </c>
      <c r="P3" s="188"/>
      <c r="Q3" s="188"/>
    </row>
    <row r="4" spans="1:18">
      <c r="A4" s="6" t="s">
        <v>6</v>
      </c>
      <c r="B4" s="3"/>
      <c r="C4" s="3"/>
      <c r="D4" s="3"/>
      <c r="E4" s="5"/>
      <c r="F4" s="5"/>
      <c r="G4" s="5"/>
      <c r="H4" s="5"/>
      <c r="J4" s="3"/>
      <c r="K4" s="4"/>
      <c r="L4" s="3" t="s">
        <v>7</v>
      </c>
      <c r="M4" s="55"/>
      <c r="N4" s="55"/>
      <c r="O4" s="188" t="s">
        <v>8</v>
      </c>
      <c r="P4" s="188"/>
      <c r="Q4" s="188"/>
    </row>
    <row r="5" spans="1:18">
      <c r="B5" s="7"/>
      <c r="C5" s="7"/>
      <c r="D5" s="7"/>
      <c r="E5" s="7"/>
      <c r="F5" s="7"/>
      <c r="G5" s="7"/>
      <c r="H5" s="7"/>
      <c r="I5" s="7"/>
      <c r="J5" s="7"/>
    </row>
    <row r="6" spans="1:18">
      <c r="A6" s="190" t="s">
        <v>247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8">
      <c r="A7" s="190" t="s">
        <v>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1:18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8" ht="18.75">
      <c r="A9" s="191" t="s">
        <v>84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8" ht="15.75" thickBot="1"/>
    <row r="11" spans="1:18" ht="15.75" thickBot="1">
      <c r="A11" s="192" t="s">
        <v>11</v>
      </c>
      <c r="B11" s="192" t="s">
        <v>12</v>
      </c>
      <c r="C11" s="195" t="s">
        <v>13</v>
      </c>
      <c r="D11" s="192" t="s">
        <v>14</v>
      </c>
      <c r="E11" s="195" t="s">
        <v>15</v>
      </c>
      <c r="F11" s="195" t="s">
        <v>16</v>
      </c>
      <c r="G11" s="195" t="s">
        <v>17</v>
      </c>
      <c r="H11" s="195" t="s">
        <v>18</v>
      </c>
      <c r="I11" s="199" t="s">
        <v>19</v>
      </c>
      <c r="J11" s="200"/>
      <c r="K11" s="200"/>
      <c r="L11" s="200"/>
      <c r="M11" s="200"/>
      <c r="N11" s="200"/>
      <c r="O11" s="200"/>
      <c r="P11" s="201"/>
      <c r="Q11" s="202" t="s">
        <v>20</v>
      </c>
    </row>
    <row r="12" spans="1:18" ht="15.75" thickBot="1">
      <c r="A12" s="193"/>
      <c r="B12" s="193"/>
      <c r="C12" s="196"/>
      <c r="D12" s="193"/>
      <c r="E12" s="196"/>
      <c r="F12" s="196"/>
      <c r="G12" s="196"/>
      <c r="H12" s="196"/>
      <c r="I12" s="220" t="s">
        <v>85</v>
      </c>
      <c r="J12" s="221"/>
      <c r="K12" s="221"/>
      <c r="L12" s="221"/>
      <c r="M12" s="221"/>
      <c r="N12" s="222" t="s">
        <v>22</v>
      </c>
      <c r="O12" s="223" t="s">
        <v>23</v>
      </c>
      <c r="P12" s="224" t="s">
        <v>24</v>
      </c>
      <c r="Q12" s="203"/>
    </row>
    <row r="13" spans="1:18" ht="22.5" customHeight="1" thickBot="1">
      <c r="A13" s="193"/>
      <c r="B13" s="193"/>
      <c r="C13" s="196"/>
      <c r="D13" s="193"/>
      <c r="E13" s="196"/>
      <c r="F13" s="196"/>
      <c r="G13" s="196"/>
      <c r="H13" s="196"/>
      <c r="I13" s="56" t="s">
        <v>25</v>
      </c>
      <c r="J13" s="56" t="s">
        <v>26</v>
      </c>
      <c r="K13" s="56" t="s">
        <v>27</v>
      </c>
      <c r="L13" s="57" t="s">
        <v>28</v>
      </c>
      <c r="M13" s="57" t="s">
        <v>29</v>
      </c>
      <c r="N13" s="208"/>
      <c r="O13" s="210"/>
      <c r="P13" s="225"/>
      <c r="Q13" s="203"/>
    </row>
    <row r="14" spans="1:18" ht="15.75" thickBot="1">
      <c r="A14" s="194"/>
      <c r="B14" s="193"/>
      <c r="C14" s="217"/>
      <c r="D14" s="193"/>
      <c r="E14" s="196"/>
      <c r="F14" s="196"/>
      <c r="G14" s="196"/>
      <c r="H14" s="217"/>
      <c r="I14" s="58" t="s">
        <v>30</v>
      </c>
      <c r="J14" s="58" t="s">
        <v>86</v>
      </c>
      <c r="K14" s="58" t="s">
        <v>30</v>
      </c>
      <c r="L14" s="58" t="s">
        <v>30</v>
      </c>
      <c r="M14" s="59" t="s">
        <v>87</v>
      </c>
      <c r="N14" s="60" t="s">
        <v>32</v>
      </c>
      <c r="O14" s="14" t="s">
        <v>32</v>
      </c>
      <c r="P14" s="61" t="s">
        <v>88</v>
      </c>
      <c r="Q14" s="203"/>
    </row>
    <row r="15" spans="1:18" ht="19.5" thickBot="1">
      <c r="A15" s="16">
        <v>1</v>
      </c>
      <c r="B15" s="17">
        <v>618</v>
      </c>
      <c r="C15" s="48" t="s">
        <v>94</v>
      </c>
      <c r="D15" s="17" t="s">
        <v>90</v>
      </c>
      <c r="E15" s="17" t="s">
        <v>51</v>
      </c>
      <c r="F15" s="17" t="s">
        <v>36</v>
      </c>
      <c r="G15" s="17" t="s">
        <v>37</v>
      </c>
      <c r="H15" s="48" t="s">
        <v>95</v>
      </c>
      <c r="I15" s="67">
        <v>10</v>
      </c>
      <c r="J15" s="67">
        <v>10</v>
      </c>
      <c r="K15" s="67">
        <v>9</v>
      </c>
      <c r="L15" s="67">
        <v>10</v>
      </c>
      <c r="M15" s="67">
        <v>10</v>
      </c>
      <c r="N15" s="281">
        <f>I15+J15+K15+L15+M15</f>
        <v>49</v>
      </c>
      <c r="O15" s="273">
        <v>50</v>
      </c>
      <c r="P15" s="280">
        <f>N15+O15</f>
        <v>99</v>
      </c>
      <c r="Q15" s="285" t="s">
        <v>269</v>
      </c>
    </row>
    <row r="16" spans="1:18" ht="18.75">
      <c r="A16" s="25">
        <v>2</v>
      </c>
      <c r="B16" s="17">
        <v>605</v>
      </c>
      <c r="C16" s="127" t="s">
        <v>92</v>
      </c>
      <c r="D16" s="17" t="s">
        <v>90</v>
      </c>
      <c r="E16" s="17" t="s">
        <v>51</v>
      </c>
      <c r="F16" s="17" t="s">
        <v>36</v>
      </c>
      <c r="G16" s="17" t="s">
        <v>37</v>
      </c>
      <c r="H16" s="142" t="s">
        <v>93</v>
      </c>
      <c r="I16" s="282">
        <v>10</v>
      </c>
      <c r="J16" s="283">
        <v>10</v>
      </c>
      <c r="K16" s="283">
        <v>9</v>
      </c>
      <c r="L16" s="283">
        <v>10</v>
      </c>
      <c r="M16" s="283">
        <v>10</v>
      </c>
      <c r="N16" s="21">
        <f>I16+J16+K16+L16+M16</f>
        <v>49</v>
      </c>
      <c r="O16" s="22">
        <v>49</v>
      </c>
      <c r="P16" s="284">
        <f>N16+O16</f>
        <v>98</v>
      </c>
      <c r="Q16" s="285" t="s">
        <v>270</v>
      </c>
    </row>
    <row r="17" spans="1:17" ht="18.75">
      <c r="A17" s="25">
        <v>3</v>
      </c>
      <c r="B17" s="31">
        <v>610</v>
      </c>
      <c r="C17" s="17" t="s">
        <v>98</v>
      </c>
      <c r="D17" s="31" t="s">
        <v>90</v>
      </c>
      <c r="E17" s="63" t="s">
        <v>57</v>
      </c>
      <c r="F17" s="63" t="s">
        <v>36</v>
      </c>
      <c r="G17" s="63" t="s">
        <v>37</v>
      </c>
      <c r="H17" s="17" t="s">
        <v>58</v>
      </c>
      <c r="I17" s="66">
        <v>8</v>
      </c>
      <c r="J17" s="67">
        <v>9</v>
      </c>
      <c r="K17" s="67">
        <v>9</v>
      </c>
      <c r="L17" s="67">
        <v>9</v>
      </c>
      <c r="M17" s="67">
        <v>10</v>
      </c>
      <c r="N17" s="28">
        <f>I17+J17+K17+L17+M17</f>
        <v>45</v>
      </c>
      <c r="O17" s="29">
        <v>46</v>
      </c>
      <c r="P17" s="30">
        <f>N17+O17</f>
        <v>91</v>
      </c>
      <c r="Q17" s="272" t="s">
        <v>271</v>
      </c>
    </row>
    <row r="18" spans="1:17">
      <c r="A18" s="25">
        <v>4</v>
      </c>
      <c r="B18" s="31">
        <v>613</v>
      </c>
      <c r="C18" s="276" t="s">
        <v>105</v>
      </c>
      <c r="D18" s="276" t="s">
        <v>90</v>
      </c>
      <c r="E18" s="73" t="s">
        <v>104</v>
      </c>
      <c r="F18" s="73" t="s">
        <v>36</v>
      </c>
      <c r="G18" s="73" t="s">
        <v>37</v>
      </c>
      <c r="H18" s="35" t="s">
        <v>62</v>
      </c>
      <c r="I18" s="66">
        <v>10</v>
      </c>
      <c r="J18" s="67">
        <v>10</v>
      </c>
      <c r="K18" s="67">
        <v>8</v>
      </c>
      <c r="L18" s="67">
        <v>10</v>
      </c>
      <c r="M18" s="67">
        <v>10</v>
      </c>
      <c r="N18" s="28">
        <f>I18+J18+K18+L18+M18</f>
        <v>48</v>
      </c>
      <c r="O18" s="29">
        <v>39</v>
      </c>
      <c r="P18" s="30">
        <f>N18+O18</f>
        <v>87</v>
      </c>
      <c r="Q18" s="31"/>
    </row>
    <row r="19" spans="1:17">
      <c r="A19" s="25">
        <v>5</v>
      </c>
      <c r="B19" s="31">
        <v>604</v>
      </c>
      <c r="C19" s="31" t="s">
        <v>96</v>
      </c>
      <c r="D19" s="62" t="s">
        <v>90</v>
      </c>
      <c r="E19" s="63" t="s">
        <v>57</v>
      </c>
      <c r="F19" s="63" t="s">
        <v>36</v>
      </c>
      <c r="G19" s="63" t="s">
        <v>37</v>
      </c>
      <c r="H19" s="17" t="s">
        <v>58</v>
      </c>
      <c r="I19" s="66">
        <v>10</v>
      </c>
      <c r="J19" s="67">
        <v>10</v>
      </c>
      <c r="K19" s="67">
        <v>10</v>
      </c>
      <c r="L19" s="67">
        <v>10</v>
      </c>
      <c r="M19" s="67">
        <v>10</v>
      </c>
      <c r="N19" s="28">
        <f>I19+J19+K19+L19+M19</f>
        <v>50</v>
      </c>
      <c r="O19" s="29">
        <v>33</v>
      </c>
      <c r="P19" s="30">
        <f>N19+O19</f>
        <v>83</v>
      </c>
      <c r="Q19" s="31"/>
    </row>
    <row r="20" spans="1:17">
      <c r="A20" s="25">
        <v>6</v>
      </c>
      <c r="B20" s="31">
        <v>619</v>
      </c>
      <c r="C20" s="276" t="s">
        <v>103</v>
      </c>
      <c r="D20" s="276" t="s">
        <v>90</v>
      </c>
      <c r="E20" s="73" t="s">
        <v>104</v>
      </c>
      <c r="F20" s="73" t="s">
        <v>36</v>
      </c>
      <c r="G20" s="73" t="s">
        <v>37</v>
      </c>
      <c r="H20" s="35" t="s">
        <v>62</v>
      </c>
      <c r="I20" s="66">
        <v>10</v>
      </c>
      <c r="J20" s="67">
        <v>10</v>
      </c>
      <c r="K20" s="67">
        <v>8</v>
      </c>
      <c r="L20" s="67">
        <v>10</v>
      </c>
      <c r="M20" s="67">
        <v>10</v>
      </c>
      <c r="N20" s="28">
        <f>I20+J20+K20+L20+M20</f>
        <v>48</v>
      </c>
      <c r="O20" s="29">
        <v>35</v>
      </c>
      <c r="P20" s="30">
        <f>N20+O20</f>
        <v>83</v>
      </c>
      <c r="Q20" s="31"/>
    </row>
    <row r="21" spans="1:17">
      <c r="A21" s="25">
        <v>7</v>
      </c>
      <c r="B21" s="31">
        <v>616</v>
      </c>
      <c r="C21" s="72" t="s">
        <v>106</v>
      </c>
      <c r="D21" s="276" t="s">
        <v>90</v>
      </c>
      <c r="E21" s="73" t="s">
        <v>104</v>
      </c>
      <c r="F21" s="73" t="s">
        <v>36</v>
      </c>
      <c r="G21" s="73" t="s">
        <v>37</v>
      </c>
      <c r="H21" s="35" t="s">
        <v>62</v>
      </c>
      <c r="I21" s="66">
        <v>8</v>
      </c>
      <c r="J21" s="67">
        <v>9</v>
      </c>
      <c r="K21" s="67">
        <v>9</v>
      </c>
      <c r="L21" s="67">
        <v>7</v>
      </c>
      <c r="M21" s="67">
        <v>7</v>
      </c>
      <c r="N21" s="28">
        <f>I21+J21+K21+L21+M21</f>
        <v>40</v>
      </c>
      <c r="O21" s="29">
        <v>39</v>
      </c>
      <c r="P21" s="30">
        <f>N21+O21</f>
        <v>79</v>
      </c>
      <c r="Q21" s="31"/>
    </row>
    <row r="22" spans="1:17">
      <c r="A22" s="25">
        <v>8</v>
      </c>
      <c r="B22" s="31">
        <v>608</v>
      </c>
      <c r="C22" s="274" t="s">
        <v>99</v>
      </c>
      <c r="D22" s="277" t="s">
        <v>90</v>
      </c>
      <c r="E22" s="278" t="s">
        <v>100</v>
      </c>
      <c r="F22" s="68" t="s">
        <v>36</v>
      </c>
      <c r="G22" s="68" t="s">
        <v>37</v>
      </c>
      <c r="H22" s="279" t="s">
        <v>101</v>
      </c>
      <c r="I22" s="66">
        <v>9</v>
      </c>
      <c r="J22" s="67">
        <v>9</v>
      </c>
      <c r="K22" s="67">
        <v>8</v>
      </c>
      <c r="L22" s="67">
        <v>9</v>
      </c>
      <c r="M22" s="67">
        <v>10</v>
      </c>
      <c r="N22" s="28">
        <f>I22+J22+K22+L22+M22</f>
        <v>45</v>
      </c>
      <c r="O22" s="29">
        <v>29</v>
      </c>
      <c r="P22" s="30">
        <f>N22+O22</f>
        <v>74</v>
      </c>
      <c r="Q22" s="31"/>
    </row>
    <row r="23" spans="1:17">
      <c r="A23" s="25">
        <v>9</v>
      </c>
      <c r="B23" s="69">
        <v>612</v>
      </c>
      <c r="C23" s="70" t="s">
        <v>102</v>
      </c>
      <c r="D23" s="18" t="s">
        <v>90</v>
      </c>
      <c r="E23" s="70" t="s">
        <v>100</v>
      </c>
      <c r="F23" s="17" t="s">
        <v>36</v>
      </c>
      <c r="G23" s="17" t="s">
        <v>37</v>
      </c>
      <c r="H23" s="70" t="s">
        <v>101</v>
      </c>
      <c r="I23" s="71">
        <v>9</v>
      </c>
      <c r="J23" s="67">
        <v>7</v>
      </c>
      <c r="K23" s="67">
        <v>8</v>
      </c>
      <c r="L23" s="67">
        <v>8</v>
      </c>
      <c r="M23" s="67">
        <v>8</v>
      </c>
      <c r="N23" s="28">
        <f>I23+J23+K23+L23+M23</f>
        <v>40</v>
      </c>
      <c r="O23" s="29">
        <v>32</v>
      </c>
      <c r="P23" s="30">
        <f>N23+O23</f>
        <v>72</v>
      </c>
      <c r="Q23" s="31"/>
    </row>
    <row r="24" spans="1:17">
      <c r="A24" s="25">
        <v>10</v>
      </c>
      <c r="B24" s="69">
        <v>606</v>
      </c>
      <c r="C24" s="17" t="s">
        <v>97</v>
      </c>
      <c r="D24" s="17" t="s">
        <v>90</v>
      </c>
      <c r="E24" s="17" t="s">
        <v>57</v>
      </c>
      <c r="F24" s="17" t="s">
        <v>36</v>
      </c>
      <c r="G24" s="17" t="s">
        <v>37</v>
      </c>
      <c r="H24" s="17" t="s">
        <v>58</v>
      </c>
      <c r="I24" s="71">
        <v>6</v>
      </c>
      <c r="J24" s="67">
        <v>6</v>
      </c>
      <c r="K24" s="67">
        <v>8</v>
      </c>
      <c r="L24" s="67">
        <v>8</v>
      </c>
      <c r="M24" s="67">
        <v>7</v>
      </c>
      <c r="N24" s="28">
        <f>I24+J24+K24+L24+M24</f>
        <v>35</v>
      </c>
      <c r="O24" s="29">
        <v>34</v>
      </c>
      <c r="P24" s="30">
        <f>N24+O24</f>
        <v>69</v>
      </c>
      <c r="Q24" s="31"/>
    </row>
    <row r="25" spans="1:17">
      <c r="A25" s="25">
        <v>11</v>
      </c>
      <c r="B25" s="31">
        <v>611</v>
      </c>
      <c r="C25" s="275" t="s">
        <v>91</v>
      </c>
      <c r="D25" s="31" t="s">
        <v>90</v>
      </c>
      <c r="E25" s="63" t="s">
        <v>41</v>
      </c>
      <c r="F25" s="63" t="s">
        <v>36</v>
      </c>
      <c r="G25" s="63" t="s">
        <v>37</v>
      </c>
      <c r="H25" s="17" t="s">
        <v>42</v>
      </c>
      <c r="I25" s="66">
        <v>5</v>
      </c>
      <c r="J25" s="67">
        <v>10</v>
      </c>
      <c r="K25" s="67">
        <v>5</v>
      </c>
      <c r="L25" s="67">
        <v>5</v>
      </c>
      <c r="M25" s="67">
        <v>5</v>
      </c>
      <c r="N25" s="28">
        <f>I25+J25+K25+L25+M25</f>
        <v>30</v>
      </c>
      <c r="O25" s="29">
        <v>26</v>
      </c>
      <c r="P25" s="30">
        <f>N25+O25</f>
        <v>56</v>
      </c>
      <c r="Q25" s="31"/>
    </row>
    <row r="26" spans="1:17">
      <c r="A26" s="25">
        <v>12</v>
      </c>
      <c r="B26" s="31">
        <v>609</v>
      </c>
      <c r="C26" s="18" t="s">
        <v>89</v>
      </c>
      <c r="D26" s="17" t="s">
        <v>90</v>
      </c>
      <c r="E26" s="17" t="s">
        <v>41</v>
      </c>
      <c r="F26" s="17" t="s">
        <v>36</v>
      </c>
      <c r="G26" s="17" t="s">
        <v>37</v>
      </c>
      <c r="H26" s="17" t="s">
        <v>42</v>
      </c>
      <c r="I26" s="66">
        <v>5</v>
      </c>
      <c r="J26" s="67">
        <v>5</v>
      </c>
      <c r="K26" s="67">
        <v>0</v>
      </c>
      <c r="L26" s="67">
        <v>5</v>
      </c>
      <c r="M26" s="67">
        <v>5</v>
      </c>
      <c r="N26" s="28">
        <f>I26+J26+K26+L26+M26</f>
        <v>20</v>
      </c>
      <c r="O26" s="29">
        <v>32</v>
      </c>
      <c r="P26" s="30">
        <f>N26+O26</f>
        <v>52</v>
      </c>
      <c r="Q26" s="31"/>
    </row>
    <row r="27" spans="1:17">
      <c r="B27" s="48"/>
      <c r="C27" s="48"/>
      <c r="F27" s="75"/>
      <c r="G27" s="75"/>
      <c r="H27" s="75"/>
      <c r="I27" s="75"/>
      <c r="J27" s="75"/>
      <c r="K27" s="75"/>
      <c r="L27" s="75"/>
      <c r="M27" s="75"/>
    </row>
    <row r="28" spans="1:17">
      <c r="A28" t="s">
        <v>74</v>
      </c>
      <c r="C28" t="s">
        <v>263</v>
      </c>
      <c r="E28" t="s">
        <v>264</v>
      </c>
      <c r="H28" s="188"/>
      <c r="I28" s="188"/>
      <c r="J28" s="188"/>
      <c r="K28" s="188"/>
      <c r="L28" s="188"/>
      <c r="M28" s="188"/>
    </row>
    <row r="29" spans="1:17">
      <c r="F29" s="75"/>
      <c r="G29" s="75"/>
      <c r="H29" s="75"/>
      <c r="I29" s="75"/>
      <c r="J29" s="75"/>
      <c r="K29" s="75"/>
      <c r="L29" s="75"/>
      <c r="M29" s="75"/>
    </row>
    <row r="30" spans="1:17" ht="16.5" thickBot="1">
      <c r="B30" s="49" t="s">
        <v>107</v>
      </c>
    </row>
    <row r="31" spans="1:17" ht="49.5" customHeight="1" thickBot="1">
      <c r="B31" s="218" t="s">
        <v>76</v>
      </c>
      <c r="C31" s="219"/>
      <c r="D31" s="77" t="s">
        <v>77</v>
      </c>
    </row>
    <row r="32" spans="1:17" ht="32.25" thickBot="1">
      <c r="B32" s="78" t="s">
        <v>25</v>
      </c>
      <c r="C32" s="79" t="s">
        <v>78</v>
      </c>
      <c r="D32" s="80" t="s">
        <v>30</v>
      </c>
    </row>
    <row r="33" spans="2:4" ht="56.25" customHeight="1" thickBot="1">
      <c r="B33" s="78" t="s">
        <v>26</v>
      </c>
      <c r="C33" s="79" t="s">
        <v>108</v>
      </c>
      <c r="D33" s="80" t="s">
        <v>30</v>
      </c>
    </row>
    <row r="34" spans="2:4" ht="31.5" customHeight="1" thickBot="1">
      <c r="B34" s="78" t="s">
        <v>27</v>
      </c>
      <c r="C34" s="79" t="s">
        <v>109</v>
      </c>
      <c r="D34" s="80" t="s">
        <v>30</v>
      </c>
    </row>
    <row r="35" spans="2:4" ht="18" customHeight="1" thickBot="1">
      <c r="B35" s="78" t="s">
        <v>28</v>
      </c>
      <c r="C35" s="79" t="s">
        <v>81</v>
      </c>
      <c r="D35" s="80" t="s">
        <v>30</v>
      </c>
    </row>
    <row r="36" spans="2:4" ht="20.25" customHeight="1" thickBot="1">
      <c r="B36" s="78" t="s">
        <v>29</v>
      </c>
      <c r="C36" s="79" t="s">
        <v>82</v>
      </c>
      <c r="D36" s="81" t="s">
        <v>110</v>
      </c>
    </row>
  </sheetData>
  <sortState ref="B15:P27">
    <sortCondition descending="1" ref="P15:P27"/>
  </sortState>
  <mergeCells count="23">
    <mergeCell ref="B31:C31"/>
    <mergeCell ref="Q11:Q14"/>
    <mergeCell ref="I12:M12"/>
    <mergeCell ref="N12:N13"/>
    <mergeCell ref="O12:O13"/>
    <mergeCell ref="P12:P13"/>
    <mergeCell ref="H28:M28"/>
    <mergeCell ref="A9:P9"/>
    <mergeCell ref="A11:A14"/>
    <mergeCell ref="B11:B14"/>
    <mergeCell ref="C11:C14"/>
    <mergeCell ref="D11:D14"/>
    <mergeCell ref="E11:E14"/>
    <mergeCell ref="F11:F14"/>
    <mergeCell ref="G11:G14"/>
    <mergeCell ref="H11:H14"/>
    <mergeCell ref="I11:P11"/>
    <mergeCell ref="A8:P8"/>
    <mergeCell ref="O2:Q2"/>
    <mergeCell ref="O3:Q3"/>
    <mergeCell ref="O4:Q4"/>
    <mergeCell ref="A6:P6"/>
    <mergeCell ref="A7:R7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opLeftCell="A7" workbookViewId="0">
      <selection activeCell="A24" sqref="A24:XFD24"/>
    </sheetView>
  </sheetViews>
  <sheetFormatPr defaultRowHeight="15"/>
  <cols>
    <col min="1" max="1" width="5.5703125" customWidth="1"/>
    <col min="2" max="2" width="9.28515625" customWidth="1"/>
    <col min="3" max="3" width="19.5703125" customWidth="1"/>
    <col min="4" max="4" width="8.140625" customWidth="1"/>
    <col min="5" max="5" width="20.7109375" customWidth="1"/>
    <col min="6" max="6" width="11" customWidth="1"/>
    <col min="7" max="7" width="10" customWidth="1"/>
    <col min="8" max="8" width="18.7109375" customWidth="1"/>
    <col min="9" max="9" width="6.42578125" customWidth="1"/>
    <col min="10" max="10" width="5.5703125" customWidth="1"/>
    <col min="11" max="11" width="5.85546875" customWidth="1"/>
    <col min="12" max="13" width="6" customWidth="1"/>
    <col min="14" max="14" width="7.28515625" customWidth="1"/>
    <col min="15" max="15" width="7" customWidth="1"/>
    <col min="16" max="16" width="8.28515625" customWidth="1"/>
    <col min="17" max="17" width="7.140625" customWidth="1"/>
  </cols>
  <sheetData>
    <row r="1" spans="1:17">
      <c r="A1" s="1" t="s">
        <v>0</v>
      </c>
      <c r="D1" s="2"/>
    </row>
    <row r="2" spans="1:17">
      <c r="A2" s="1" t="s">
        <v>1</v>
      </c>
      <c r="B2" s="3"/>
      <c r="C2" s="3"/>
      <c r="D2" s="3"/>
      <c r="E2" s="5"/>
      <c r="F2" s="5"/>
      <c r="G2" s="5"/>
      <c r="H2" s="5"/>
      <c r="J2" s="3"/>
      <c r="K2" s="3" t="s">
        <v>2</v>
      </c>
      <c r="L2" s="3"/>
      <c r="M2" s="3"/>
      <c r="N2" s="188" t="s">
        <v>3</v>
      </c>
      <c r="O2" s="188"/>
      <c r="P2" s="188"/>
    </row>
    <row r="3" spans="1:17">
      <c r="A3" s="1"/>
      <c r="B3" s="3"/>
      <c r="C3" s="3"/>
      <c r="D3" s="3"/>
      <c r="E3" s="5"/>
      <c r="F3" s="5"/>
      <c r="G3" s="5"/>
      <c r="H3" s="5"/>
      <c r="J3" s="3"/>
      <c r="K3" s="3" t="s">
        <v>4</v>
      </c>
      <c r="L3" s="3"/>
      <c r="M3" s="3"/>
      <c r="N3" s="188" t="s">
        <v>5</v>
      </c>
      <c r="O3" s="188"/>
      <c r="P3" s="188"/>
    </row>
    <row r="4" spans="1:17">
      <c r="A4" s="6" t="s">
        <v>6</v>
      </c>
      <c r="B4" s="3"/>
      <c r="C4" s="3"/>
      <c r="D4" s="3"/>
      <c r="E4" s="5"/>
      <c r="F4" s="5"/>
      <c r="G4" s="5"/>
      <c r="H4" s="5"/>
      <c r="J4" s="3"/>
      <c r="K4" s="3" t="s">
        <v>7</v>
      </c>
      <c r="L4" s="3"/>
      <c r="M4" s="3"/>
      <c r="N4" s="188" t="s">
        <v>8</v>
      </c>
      <c r="O4" s="188"/>
      <c r="P4" s="188"/>
    </row>
    <row r="5" spans="1:17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>
      <c r="A6" s="190" t="s">
        <v>247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7">
      <c r="A7" s="190" t="s">
        <v>111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7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7" ht="18.75">
      <c r="A9" s="191" t="s">
        <v>112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7" ht="15.75" thickBot="1"/>
    <row r="11" spans="1:17" ht="15.75" thickBot="1">
      <c r="A11" s="192" t="s">
        <v>11</v>
      </c>
      <c r="B11" s="192" t="s">
        <v>12</v>
      </c>
      <c r="C11" s="195" t="s">
        <v>13</v>
      </c>
      <c r="D11" s="192" t="s">
        <v>14</v>
      </c>
      <c r="E11" s="195" t="s">
        <v>15</v>
      </c>
      <c r="F11" s="195" t="s">
        <v>16</v>
      </c>
      <c r="G11" s="195" t="s">
        <v>17</v>
      </c>
      <c r="H11" s="195" t="s">
        <v>18</v>
      </c>
      <c r="I11" s="228" t="s">
        <v>19</v>
      </c>
      <c r="J11" s="229"/>
      <c r="K11" s="229"/>
      <c r="L11" s="229"/>
      <c r="M11" s="229"/>
      <c r="N11" s="229"/>
      <c r="O11" s="230"/>
      <c r="P11" s="231" t="s">
        <v>24</v>
      </c>
      <c r="Q11" s="234" t="s">
        <v>20</v>
      </c>
    </row>
    <row r="12" spans="1:17" ht="15.75" thickBot="1">
      <c r="A12" s="193"/>
      <c r="B12" s="193"/>
      <c r="C12" s="196"/>
      <c r="D12" s="193"/>
      <c r="E12" s="196"/>
      <c r="F12" s="196"/>
      <c r="G12" s="196"/>
      <c r="H12" s="196"/>
      <c r="I12" s="205" t="s">
        <v>113</v>
      </c>
      <c r="J12" s="206"/>
      <c r="K12" s="206"/>
      <c r="L12" s="206"/>
      <c r="M12" s="236"/>
      <c r="N12" s="207" t="s">
        <v>22</v>
      </c>
      <c r="O12" s="209" t="s">
        <v>23</v>
      </c>
      <c r="P12" s="232"/>
      <c r="Q12" s="235"/>
    </row>
    <row r="13" spans="1:17" ht="15.75" thickBot="1">
      <c r="A13" s="193"/>
      <c r="B13" s="193"/>
      <c r="C13" s="196"/>
      <c r="D13" s="193"/>
      <c r="E13" s="196"/>
      <c r="F13" s="196"/>
      <c r="G13" s="196"/>
      <c r="H13" s="196"/>
      <c r="I13" s="56" t="s">
        <v>25</v>
      </c>
      <c r="J13" s="56" t="s">
        <v>26</v>
      </c>
      <c r="K13" s="56" t="s">
        <v>27</v>
      </c>
      <c r="L13" s="57" t="s">
        <v>28</v>
      </c>
      <c r="M13" s="57" t="s">
        <v>29</v>
      </c>
      <c r="N13" s="208"/>
      <c r="O13" s="210"/>
      <c r="P13" s="233"/>
      <c r="Q13" s="235"/>
    </row>
    <row r="14" spans="1:17" ht="15.75" thickBot="1">
      <c r="A14" s="194"/>
      <c r="B14" s="193"/>
      <c r="C14" s="196"/>
      <c r="D14" s="193"/>
      <c r="E14" s="196"/>
      <c r="F14" s="196"/>
      <c r="G14" s="196"/>
      <c r="H14" s="196"/>
      <c r="I14" s="82" t="s">
        <v>30</v>
      </c>
      <c r="J14" s="82" t="s">
        <v>30</v>
      </c>
      <c r="K14" s="82" t="s">
        <v>30</v>
      </c>
      <c r="L14" s="83" t="s">
        <v>30</v>
      </c>
      <c r="M14" s="84" t="s">
        <v>87</v>
      </c>
      <c r="N14" s="85" t="s">
        <v>32</v>
      </c>
      <c r="O14" s="85" t="s">
        <v>32</v>
      </c>
      <c r="P14" s="86" t="s">
        <v>88</v>
      </c>
      <c r="Q14" s="235"/>
    </row>
    <row r="15" spans="1:17" ht="18.75">
      <c r="A15" s="16">
        <v>1</v>
      </c>
      <c r="B15" s="17">
        <v>701</v>
      </c>
      <c r="C15" s="33" t="s">
        <v>121</v>
      </c>
      <c r="D15" s="33" t="s">
        <v>115</v>
      </c>
      <c r="E15" s="33" t="s">
        <v>51</v>
      </c>
      <c r="F15" s="33" t="s">
        <v>36</v>
      </c>
      <c r="G15" s="33" t="s">
        <v>37</v>
      </c>
      <c r="H15" s="33" t="s">
        <v>52</v>
      </c>
      <c r="I15" s="67">
        <v>10</v>
      </c>
      <c r="J15" s="67">
        <v>10</v>
      </c>
      <c r="K15" s="67">
        <v>10</v>
      </c>
      <c r="L15" s="67">
        <v>10</v>
      </c>
      <c r="M15" s="67">
        <v>10</v>
      </c>
      <c r="N15" s="44">
        <f>I15+J15+K15+L15+M15</f>
        <v>50</v>
      </c>
      <c r="O15" s="44">
        <v>48</v>
      </c>
      <c r="P15" s="45">
        <f>N15+O15</f>
        <v>98</v>
      </c>
      <c r="Q15" s="290" t="s">
        <v>269</v>
      </c>
    </row>
    <row r="16" spans="1:17" ht="18.75">
      <c r="A16" s="25">
        <v>2</v>
      </c>
      <c r="B16" s="17">
        <v>707</v>
      </c>
      <c r="C16" s="33" t="s">
        <v>122</v>
      </c>
      <c r="D16" s="33" t="s">
        <v>115</v>
      </c>
      <c r="E16" s="33" t="s">
        <v>51</v>
      </c>
      <c r="F16" s="33" t="s">
        <v>36</v>
      </c>
      <c r="G16" s="33" t="s">
        <v>37</v>
      </c>
      <c r="H16" s="33" t="s">
        <v>54</v>
      </c>
      <c r="I16" s="67">
        <v>10</v>
      </c>
      <c r="J16" s="67">
        <v>10</v>
      </c>
      <c r="K16" s="67">
        <v>9</v>
      </c>
      <c r="L16" s="67">
        <v>9</v>
      </c>
      <c r="M16" s="67">
        <v>10</v>
      </c>
      <c r="N16" s="44">
        <f>I16+J16+K16+L16+M16</f>
        <v>48</v>
      </c>
      <c r="O16" s="44">
        <v>47</v>
      </c>
      <c r="P16" s="45">
        <f>N16+O16</f>
        <v>95</v>
      </c>
      <c r="Q16" s="290" t="s">
        <v>270</v>
      </c>
    </row>
    <row r="17" spans="1:17" ht="18.75">
      <c r="A17" s="25">
        <v>3</v>
      </c>
      <c r="B17" s="62">
        <v>703</v>
      </c>
      <c r="C17" s="87" t="s">
        <v>114</v>
      </c>
      <c r="D17" s="62" t="s">
        <v>115</v>
      </c>
      <c r="E17" s="63" t="s">
        <v>35</v>
      </c>
      <c r="F17" s="63" t="s">
        <v>36</v>
      </c>
      <c r="G17" s="63" t="s">
        <v>37</v>
      </c>
      <c r="H17" s="286" t="s">
        <v>38</v>
      </c>
      <c r="I17" s="282">
        <v>10</v>
      </c>
      <c r="J17" s="283">
        <v>10</v>
      </c>
      <c r="K17" s="283">
        <v>8</v>
      </c>
      <c r="L17" s="283">
        <v>8</v>
      </c>
      <c r="M17" s="283">
        <v>10</v>
      </c>
      <c r="N17" s="287">
        <f>I17+J17+K17+L17+M17</f>
        <v>46</v>
      </c>
      <c r="O17" s="288">
        <v>43</v>
      </c>
      <c r="P17" s="289">
        <f>N17+O17</f>
        <v>89</v>
      </c>
      <c r="Q17" s="291" t="s">
        <v>271</v>
      </c>
    </row>
    <row r="18" spans="1:17">
      <c r="A18" s="25">
        <v>4</v>
      </c>
      <c r="B18" s="31">
        <v>704</v>
      </c>
      <c r="C18" s="87" t="s">
        <v>117</v>
      </c>
      <c r="D18" s="62" t="s">
        <v>115</v>
      </c>
      <c r="E18" s="63" t="s">
        <v>41</v>
      </c>
      <c r="F18" s="63" t="s">
        <v>36</v>
      </c>
      <c r="G18" s="63" t="s">
        <v>37</v>
      </c>
      <c r="H18" s="17" t="s">
        <v>42</v>
      </c>
      <c r="I18" s="66">
        <v>10</v>
      </c>
      <c r="J18" s="67">
        <v>6</v>
      </c>
      <c r="K18" s="67">
        <v>6</v>
      </c>
      <c r="L18" s="67">
        <v>6</v>
      </c>
      <c r="M18" s="67">
        <v>10</v>
      </c>
      <c r="N18" s="28">
        <f>I18+J18+K18+L18+M18</f>
        <v>38</v>
      </c>
      <c r="O18" s="29">
        <v>46</v>
      </c>
      <c r="P18" s="30">
        <f>N18+O18</f>
        <v>84</v>
      </c>
      <c r="Q18" s="88"/>
    </row>
    <row r="19" spans="1:17">
      <c r="A19" s="25">
        <v>5</v>
      </c>
      <c r="B19" s="31">
        <v>709</v>
      </c>
      <c r="C19" s="18" t="s">
        <v>116</v>
      </c>
      <c r="D19" s="31" t="s">
        <v>115</v>
      </c>
      <c r="E19" s="63" t="s">
        <v>35</v>
      </c>
      <c r="F19" s="63" t="s">
        <v>36</v>
      </c>
      <c r="G19" s="63" t="s">
        <v>37</v>
      </c>
      <c r="H19" s="18" t="s">
        <v>38</v>
      </c>
      <c r="I19" s="66">
        <v>10</v>
      </c>
      <c r="J19" s="67">
        <v>6</v>
      </c>
      <c r="K19" s="67">
        <v>6</v>
      </c>
      <c r="L19" s="67">
        <v>7</v>
      </c>
      <c r="M19" s="67">
        <v>10</v>
      </c>
      <c r="N19" s="28">
        <f>I19+J19+K19+L19+M19</f>
        <v>39</v>
      </c>
      <c r="O19" s="29">
        <v>43</v>
      </c>
      <c r="P19" s="30">
        <f>N19+O19</f>
        <v>82</v>
      </c>
      <c r="Q19" s="88"/>
    </row>
    <row r="20" spans="1:17">
      <c r="A20" s="25">
        <v>6</v>
      </c>
      <c r="B20" s="31">
        <v>710</v>
      </c>
      <c r="C20" s="62" t="s">
        <v>120</v>
      </c>
      <c r="D20" s="62" t="s">
        <v>115</v>
      </c>
      <c r="E20" s="63" t="s">
        <v>47</v>
      </c>
      <c r="F20" s="63" t="s">
        <v>36</v>
      </c>
      <c r="G20" s="63" t="s">
        <v>37</v>
      </c>
      <c r="H20" s="17" t="s">
        <v>48</v>
      </c>
      <c r="I20" s="66">
        <v>10</v>
      </c>
      <c r="J20" s="67">
        <v>6</v>
      </c>
      <c r="K20" s="67">
        <v>6</v>
      </c>
      <c r="L20" s="67">
        <v>6</v>
      </c>
      <c r="M20" s="67">
        <v>7</v>
      </c>
      <c r="N20" s="28">
        <f>I20+J20+K20+L20+M20</f>
        <v>35</v>
      </c>
      <c r="O20" s="29">
        <v>44</v>
      </c>
      <c r="P20" s="30">
        <f>N20+O20</f>
        <v>79</v>
      </c>
      <c r="Q20" s="88"/>
    </row>
    <row r="21" spans="1:17">
      <c r="A21" s="25">
        <v>7</v>
      </c>
      <c r="B21" s="31">
        <v>708</v>
      </c>
      <c r="C21" s="275" t="s">
        <v>118</v>
      </c>
      <c r="D21" s="31" t="s">
        <v>115</v>
      </c>
      <c r="E21" s="63" t="s">
        <v>41</v>
      </c>
      <c r="F21" s="69" t="s">
        <v>36</v>
      </c>
      <c r="G21" s="69" t="s">
        <v>37</v>
      </c>
      <c r="H21" s="17" t="s">
        <v>42</v>
      </c>
      <c r="I21" s="66">
        <v>10</v>
      </c>
      <c r="J21" s="67">
        <v>7</v>
      </c>
      <c r="K21" s="67">
        <v>6</v>
      </c>
      <c r="L21" s="67">
        <v>7</v>
      </c>
      <c r="M21" s="67">
        <v>10</v>
      </c>
      <c r="N21" s="28">
        <f>I21+J21+K21+L21+M21</f>
        <v>40</v>
      </c>
      <c r="O21" s="29">
        <v>36</v>
      </c>
      <c r="P21" s="30">
        <f>N21+O21</f>
        <v>76</v>
      </c>
      <c r="Q21" s="88"/>
    </row>
    <row r="22" spans="1:17">
      <c r="A22" s="25">
        <v>8</v>
      </c>
      <c r="B22" s="31"/>
      <c r="C22" s="62" t="s">
        <v>119</v>
      </c>
      <c r="D22" s="62" t="s">
        <v>115</v>
      </c>
      <c r="E22" s="63" t="s">
        <v>47</v>
      </c>
      <c r="F22" s="63" t="s">
        <v>36</v>
      </c>
      <c r="G22" s="63" t="s">
        <v>37</v>
      </c>
      <c r="H22" s="17" t="s">
        <v>48</v>
      </c>
      <c r="I22" s="66"/>
      <c r="J22" s="67"/>
      <c r="K22" s="67"/>
      <c r="L22" s="67"/>
      <c r="M22" s="67"/>
      <c r="N22" s="28">
        <f>I22+J22+K22+L22+M22</f>
        <v>0</v>
      </c>
      <c r="O22" s="29"/>
      <c r="P22" s="30">
        <f>N22+O22</f>
        <v>0</v>
      </c>
      <c r="Q22" s="88"/>
    </row>
    <row r="23" spans="1:17">
      <c r="A23" s="25">
        <v>9</v>
      </c>
      <c r="B23" s="31"/>
      <c r="C23" s="90" t="s">
        <v>123</v>
      </c>
      <c r="D23" s="90" t="s">
        <v>115</v>
      </c>
      <c r="E23" s="89" t="s">
        <v>51</v>
      </c>
      <c r="F23" s="89" t="s">
        <v>36</v>
      </c>
      <c r="G23" s="89" t="s">
        <v>37</v>
      </c>
      <c r="H23" s="33" t="s">
        <v>52</v>
      </c>
      <c r="I23" s="66"/>
      <c r="J23" s="67"/>
      <c r="K23" s="67"/>
      <c r="L23" s="67"/>
      <c r="M23" s="67"/>
      <c r="N23" s="28">
        <f>I23+J23+K23+L23+M23</f>
        <v>0</v>
      </c>
      <c r="O23" s="29"/>
      <c r="P23" s="30">
        <f>N23+O23</f>
        <v>0</v>
      </c>
      <c r="Q23" s="88"/>
    </row>
    <row r="24" spans="1:17">
      <c r="A24" s="48"/>
      <c r="D24" s="48"/>
      <c r="G24" s="75"/>
      <c r="H24" s="75"/>
      <c r="I24" s="75"/>
      <c r="J24" s="75"/>
      <c r="K24" s="75"/>
      <c r="L24" s="75"/>
      <c r="M24" s="75"/>
      <c r="N24" s="75"/>
      <c r="O24" s="91"/>
      <c r="P24" s="91"/>
      <c r="Q24" s="48"/>
    </row>
    <row r="25" spans="1:17">
      <c r="A25" t="s">
        <v>74</v>
      </c>
      <c r="D25" t="s">
        <v>265</v>
      </c>
      <c r="F25" t="s">
        <v>266</v>
      </c>
      <c r="I25" s="92"/>
      <c r="J25" s="92"/>
      <c r="K25" s="92"/>
      <c r="L25" s="92"/>
      <c r="M25" s="92"/>
      <c r="N25" s="92"/>
    </row>
    <row r="26" spans="1:17"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8" spans="1:17" ht="16.5" thickBot="1">
      <c r="B28" s="49" t="s">
        <v>124</v>
      </c>
    </row>
    <row r="29" spans="1:17" ht="32.25" thickBot="1">
      <c r="B29" s="226" t="s">
        <v>76</v>
      </c>
      <c r="C29" s="227"/>
      <c r="D29" s="76" t="s">
        <v>77</v>
      </c>
    </row>
    <row r="30" spans="1:17" ht="33" customHeight="1" thickBot="1">
      <c r="B30" s="93" t="s">
        <v>25</v>
      </c>
      <c r="C30" s="79" t="s">
        <v>78</v>
      </c>
      <c r="D30" s="80" t="s">
        <v>30</v>
      </c>
    </row>
    <row r="31" spans="1:17" ht="32.25" thickBot="1">
      <c r="B31" s="93" t="s">
        <v>26</v>
      </c>
      <c r="C31" s="79" t="s">
        <v>125</v>
      </c>
      <c r="D31" s="80" t="s">
        <v>30</v>
      </c>
    </row>
    <row r="32" spans="1:17" ht="32.25" thickBot="1">
      <c r="B32" s="93" t="s">
        <v>27</v>
      </c>
      <c r="C32" s="79" t="s">
        <v>126</v>
      </c>
      <c r="D32" s="80" t="s">
        <v>30</v>
      </c>
    </row>
    <row r="33" spans="2:4" ht="32.25" thickBot="1">
      <c r="B33" s="93" t="s">
        <v>28</v>
      </c>
      <c r="C33" s="79" t="s">
        <v>81</v>
      </c>
      <c r="D33" s="80" t="s">
        <v>30</v>
      </c>
    </row>
    <row r="34" spans="2:4" ht="48" thickBot="1">
      <c r="B34" s="93" t="s">
        <v>29</v>
      </c>
      <c r="C34" s="79" t="s">
        <v>82</v>
      </c>
      <c r="D34" s="81" t="s">
        <v>110</v>
      </c>
    </row>
  </sheetData>
  <sortState ref="B15:P24">
    <sortCondition descending="1" ref="P15:P24"/>
  </sortState>
  <mergeCells count="22">
    <mergeCell ref="P11:P13"/>
    <mergeCell ref="Q11:Q14"/>
    <mergeCell ref="I12:M12"/>
    <mergeCell ref="N12:N13"/>
    <mergeCell ref="O12:O13"/>
    <mergeCell ref="B29:C29"/>
    <mergeCell ref="A9:N9"/>
    <mergeCell ref="A11:A14"/>
    <mergeCell ref="B11:B14"/>
    <mergeCell ref="C11:C14"/>
    <mergeCell ref="D11:D14"/>
    <mergeCell ref="E11:E14"/>
    <mergeCell ref="F11:F14"/>
    <mergeCell ref="G11:G14"/>
    <mergeCell ref="H11:H14"/>
    <mergeCell ref="I11:O11"/>
    <mergeCell ref="A8:N8"/>
    <mergeCell ref="N2:P2"/>
    <mergeCell ref="N3:P3"/>
    <mergeCell ref="N4:P4"/>
    <mergeCell ref="A6:N6"/>
    <mergeCell ref="A7:N7"/>
  </mergeCells>
  <pageMargins left="0.11811023622047245" right="0.11811023622047245" top="0.15748031496062992" bottom="0.15748031496062992" header="0.31496062992125984" footer="0.31496062992125984"/>
  <pageSetup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topLeftCell="A10" workbookViewId="0">
      <selection activeCell="E26" sqref="E26"/>
    </sheetView>
  </sheetViews>
  <sheetFormatPr defaultRowHeight="15"/>
  <cols>
    <col min="1" max="1" width="5.140625" customWidth="1"/>
    <col min="3" max="3" width="22.85546875" customWidth="1"/>
    <col min="4" max="4" width="8.28515625" customWidth="1"/>
    <col min="5" max="5" width="22.140625" customWidth="1"/>
    <col min="6" max="6" width="10.7109375" customWidth="1"/>
    <col min="7" max="7" width="9.5703125" customWidth="1"/>
    <col min="8" max="8" width="14" customWidth="1"/>
    <col min="9" max="10" width="6" customWidth="1"/>
    <col min="11" max="11" width="6.28515625" customWidth="1"/>
    <col min="12" max="13" width="5.85546875" customWidth="1"/>
    <col min="14" max="15" width="7.140625" customWidth="1"/>
    <col min="16" max="16" width="7.42578125" customWidth="1"/>
    <col min="17" max="17" width="6.140625" customWidth="1"/>
  </cols>
  <sheetData>
    <row r="1" spans="1:18">
      <c r="A1" s="1" t="s">
        <v>0</v>
      </c>
      <c r="E1" s="2"/>
    </row>
    <row r="2" spans="1:18">
      <c r="A2" s="1" t="s">
        <v>1</v>
      </c>
      <c r="B2" s="3"/>
      <c r="C2" s="3"/>
      <c r="D2" s="3"/>
      <c r="E2" s="3"/>
      <c r="F2" s="5"/>
      <c r="G2" s="5"/>
      <c r="H2" s="5"/>
      <c r="I2" s="5"/>
      <c r="J2" s="5"/>
      <c r="L2" s="3"/>
      <c r="M2" s="3" t="s">
        <v>2</v>
      </c>
      <c r="N2" s="3"/>
      <c r="O2" s="3"/>
      <c r="P2" s="188" t="s">
        <v>3</v>
      </c>
      <c r="Q2" s="188"/>
      <c r="R2" s="188"/>
    </row>
    <row r="3" spans="1:18">
      <c r="A3" s="1"/>
      <c r="B3" s="3"/>
      <c r="C3" s="3"/>
      <c r="D3" s="3"/>
      <c r="E3" s="3"/>
      <c r="F3" s="5"/>
      <c r="G3" s="5"/>
      <c r="H3" s="5"/>
      <c r="I3" s="5"/>
      <c r="J3" s="5"/>
      <c r="L3" s="3"/>
      <c r="M3" s="3" t="s">
        <v>4</v>
      </c>
      <c r="N3" s="3"/>
      <c r="O3" s="3"/>
      <c r="P3" s="188" t="s">
        <v>5</v>
      </c>
      <c r="Q3" s="188"/>
      <c r="R3" s="188"/>
    </row>
    <row r="4" spans="1:18">
      <c r="A4" s="6" t="s">
        <v>6</v>
      </c>
      <c r="B4" s="3"/>
      <c r="C4" s="3"/>
      <c r="D4" s="3"/>
      <c r="E4" s="3"/>
      <c r="F4" s="5"/>
      <c r="G4" s="5"/>
      <c r="H4" s="5"/>
      <c r="I4" s="5"/>
      <c r="J4" s="5"/>
      <c r="L4" s="3"/>
      <c r="M4" s="3" t="s">
        <v>7</v>
      </c>
      <c r="N4" s="3"/>
      <c r="O4" s="3"/>
      <c r="P4" s="188" t="s">
        <v>8</v>
      </c>
      <c r="Q4" s="188"/>
      <c r="R4" s="188"/>
    </row>
    <row r="5" spans="1:18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8">
      <c r="B6" s="190" t="s">
        <v>247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8">
      <c r="B7" s="190" t="s">
        <v>111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8" ht="18.75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8" ht="18.75">
      <c r="B9" s="191" t="s">
        <v>127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8" ht="15.75" thickBot="1"/>
    <row r="11" spans="1:18" ht="15.75" thickBot="1">
      <c r="A11" s="192" t="s">
        <v>11</v>
      </c>
      <c r="B11" s="192" t="s">
        <v>12</v>
      </c>
      <c r="C11" s="195" t="s">
        <v>13</v>
      </c>
      <c r="D11" s="197" t="s">
        <v>14</v>
      </c>
      <c r="E11" s="195" t="s">
        <v>15</v>
      </c>
      <c r="F11" s="195" t="s">
        <v>16</v>
      </c>
      <c r="G11" s="195" t="s">
        <v>17</v>
      </c>
      <c r="H11" s="195" t="s">
        <v>18</v>
      </c>
      <c r="I11" s="228" t="s">
        <v>19</v>
      </c>
      <c r="J11" s="229"/>
      <c r="K11" s="229"/>
      <c r="L11" s="229"/>
      <c r="M11" s="229"/>
      <c r="N11" s="229"/>
      <c r="O11" s="230"/>
      <c r="P11" s="231" t="s">
        <v>24</v>
      </c>
      <c r="Q11" s="234" t="s">
        <v>20</v>
      </c>
    </row>
    <row r="12" spans="1:18" ht="15.75" thickBot="1">
      <c r="A12" s="193"/>
      <c r="B12" s="193"/>
      <c r="C12" s="196"/>
      <c r="D12" s="198"/>
      <c r="E12" s="196"/>
      <c r="F12" s="196"/>
      <c r="G12" s="196"/>
      <c r="H12" s="196"/>
      <c r="I12" s="238" t="s">
        <v>85</v>
      </c>
      <c r="J12" s="239"/>
      <c r="K12" s="239"/>
      <c r="L12" s="239"/>
      <c r="M12" s="239"/>
      <c r="N12" s="207" t="s">
        <v>22</v>
      </c>
      <c r="O12" s="209" t="s">
        <v>23</v>
      </c>
      <c r="P12" s="232"/>
      <c r="Q12" s="235"/>
    </row>
    <row r="13" spans="1:18" ht="15.75" thickBot="1">
      <c r="A13" s="193"/>
      <c r="B13" s="193"/>
      <c r="C13" s="196"/>
      <c r="D13" s="198"/>
      <c r="E13" s="196"/>
      <c r="F13" s="196"/>
      <c r="G13" s="196"/>
      <c r="H13" s="196"/>
      <c r="I13" s="56" t="s">
        <v>25</v>
      </c>
      <c r="J13" s="56" t="s">
        <v>26</v>
      </c>
      <c r="K13" s="56" t="s">
        <v>27</v>
      </c>
      <c r="L13" s="57" t="s">
        <v>28</v>
      </c>
      <c r="M13" s="57" t="s">
        <v>29</v>
      </c>
      <c r="N13" s="208"/>
      <c r="O13" s="210"/>
      <c r="P13" s="233"/>
      <c r="Q13" s="235"/>
    </row>
    <row r="14" spans="1:18" ht="15.75" thickBot="1">
      <c r="A14" s="194"/>
      <c r="B14" s="193"/>
      <c r="C14" s="196"/>
      <c r="D14" s="198"/>
      <c r="E14" s="196"/>
      <c r="F14" s="196"/>
      <c r="G14" s="196"/>
      <c r="H14" s="196"/>
      <c r="I14" s="82" t="s">
        <v>30</v>
      </c>
      <c r="J14" s="82" t="s">
        <v>30</v>
      </c>
      <c r="K14" s="82" t="s">
        <v>30</v>
      </c>
      <c r="L14" s="83" t="s">
        <v>30</v>
      </c>
      <c r="M14" s="84" t="s">
        <v>87</v>
      </c>
      <c r="N14" s="85" t="s">
        <v>32</v>
      </c>
      <c r="O14" s="85" t="s">
        <v>32</v>
      </c>
      <c r="P14" s="86" t="s">
        <v>88</v>
      </c>
      <c r="Q14" s="235"/>
    </row>
    <row r="15" spans="1:18" ht="18.75">
      <c r="A15" s="16">
        <v>1</v>
      </c>
      <c r="B15" s="294" t="s">
        <v>257</v>
      </c>
      <c r="C15" s="18" t="s">
        <v>131</v>
      </c>
      <c r="D15" s="17" t="s">
        <v>129</v>
      </c>
      <c r="E15" s="17" t="s">
        <v>41</v>
      </c>
      <c r="F15" s="17" t="s">
        <v>36</v>
      </c>
      <c r="G15" s="17" t="s">
        <v>37</v>
      </c>
      <c r="H15" s="95" t="s">
        <v>42</v>
      </c>
      <c r="I15" s="67">
        <v>8</v>
      </c>
      <c r="J15" s="67">
        <v>10</v>
      </c>
      <c r="K15" s="67">
        <v>10</v>
      </c>
      <c r="L15" s="67">
        <v>10</v>
      </c>
      <c r="M15" s="67">
        <v>10</v>
      </c>
      <c r="N15" s="44">
        <f>I15+J15+K15+L15+M15</f>
        <v>48</v>
      </c>
      <c r="O15" s="44">
        <v>49</v>
      </c>
      <c r="P15" s="45">
        <f>N15+O15</f>
        <v>97</v>
      </c>
      <c r="Q15" s="297" t="s">
        <v>269</v>
      </c>
    </row>
    <row r="16" spans="1:18" ht="18.75">
      <c r="A16" s="25">
        <v>2</v>
      </c>
      <c r="B16" s="294" t="s">
        <v>255</v>
      </c>
      <c r="C16" s="295" t="s">
        <v>134</v>
      </c>
      <c r="D16" s="296" t="s">
        <v>129</v>
      </c>
      <c r="E16" s="295" t="s">
        <v>51</v>
      </c>
      <c r="F16" s="295" t="s">
        <v>36</v>
      </c>
      <c r="G16" s="295" t="s">
        <v>37</v>
      </c>
      <c r="H16" s="103" t="s">
        <v>93</v>
      </c>
      <c r="I16" s="67">
        <v>10</v>
      </c>
      <c r="J16" s="67">
        <v>10</v>
      </c>
      <c r="K16" s="67">
        <v>10</v>
      </c>
      <c r="L16" s="67">
        <v>10</v>
      </c>
      <c r="M16" s="67">
        <v>5</v>
      </c>
      <c r="N16" s="44">
        <f>I16+J16+K16+L16+M16</f>
        <v>45</v>
      </c>
      <c r="O16" s="44">
        <v>37</v>
      </c>
      <c r="P16" s="45">
        <f>N16+O16</f>
        <v>82</v>
      </c>
      <c r="Q16" s="297" t="s">
        <v>270</v>
      </c>
    </row>
    <row r="17" spans="1:17" ht="18.75">
      <c r="A17" s="25">
        <v>3</v>
      </c>
      <c r="B17" s="97" t="s">
        <v>252</v>
      </c>
      <c r="C17" s="18" t="s">
        <v>128</v>
      </c>
      <c r="D17" s="31" t="s">
        <v>129</v>
      </c>
      <c r="E17" s="63" t="s">
        <v>41</v>
      </c>
      <c r="F17" s="63" t="s">
        <v>36</v>
      </c>
      <c r="G17" s="63" t="s">
        <v>37</v>
      </c>
      <c r="H17" s="95" t="s">
        <v>42</v>
      </c>
      <c r="I17" s="66">
        <v>8</v>
      </c>
      <c r="J17" s="67">
        <v>10</v>
      </c>
      <c r="K17" s="67">
        <v>9</v>
      </c>
      <c r="L17" s="67">
        <v>4</v>
      </c>
      <c r="M17" s="98">
        <v>10</v>
      </c>
      <c r="N17" s="28">
        <f>I17+J17+K17+L17+M17</f>
        <v>41</v>
      </c>
      <c r="O17" s="29">
        <v>40</v>
      </c>
      <c r="P17" s="30">
        <f>N17+O17</f>
        <v>81</v>
      </c>
      <c r="Q17" s="298" t="s">
        <v>271</v>
      </c>
    </row>
    <row r="18" spans="1:17" ht="15.75" thickBot="1">
      <c r="A18" s="25">
        <v>4</v>
      </c>
      <c r="B18" s="97" t="s">
        <v>250</v>
      </c>
      <c r="C18" s="292" t="s">
        <v>132</v>
      </c>
      <c r="D18" s="31" t="s">
        <v>129</v>
      </c>
      <c r="E18" s="63" t="s">
        <v>47</v>
      </c>
      <c r="F18" s="63" t="s">
        <v>36</v>
      </c>
      <c r="G18" s="63" t="s">
        <v>37</v>
      </c>
      <c r="H18" s="95" t="s">
        <v>48</v>
      </c>
      <c r="I18" s="66">
        <v>6</v>
      </c>
      <c r="J18" s="67">
        <v>10</v>
      </c>
      <c r="K18" s="67">
        <v>8</v>
      </c>
      <c r="L18" s="67">
        <v>10</v>
      </c>
      <c r="M18" s="98">
        <v>10</v>
      </c>
      <c r="N18" s="28">
        <f>I18+J18+K18+L18+M18</f>
        <v>44</v>
      </c>
      <c r="O18" s="29">
        <v>31</v>
      </c>
      <c r="P18" s="30">
        <f>N18+O18</f>
        <v>75</v>
      </c>
      <c r="Q18" s="99"/>
    </row>
    <row r="19" spans="1:17">
      <c r="A19" s="25">
        <v>5</v>
      </c>
      <c r="B19" s="97" t="s">
        <v>253</v>
      </c>
      <c r="C19" s="101" t="s">
        <v>135</v>
      </c>
      <c r="D19" s="104" t="s">
        <v>129</v>
      </c>
      <c r="E19" s="293" t="s">
        <v>104</v>
      </c>
      <c r="F19" s="102" t="s">
        <v>36</v>
      </c>
      <c r="G19" s="102" t="s">
        <v>37</v>
      </c>
      <c r="H19" s="103" t="s">
        <v>62</v>
      </c>
      <c r="I19" s="66">
        <v>4</v>
      </c>
      <c r="J19" s="67">
        <v>4</v>
      </c>
      <c r="K19" s="67">
        <v>6</v>
      </c>
      <c r="L19" s="67">
        <v>6</v>
      </c>
      <c r="M19" s="98">
        <v>5</v>
      </c>
      <c r="N19" s="28">
        <f>I19+J19+K19+L19+M19</f>
        <v>25</v>
      </c>
      <c r="O19" s="29">
        <v>38</v>
      </c>
      <c r="P19" s="30">
        <f>N19+O19</f>
        <v>63</v>
      </c>
      <c r="Q19" s="99"/>
    </row>
    <row r="20" spans="1:17" ht="15.75" thickBot="1">
      <c r="A20" s="25">
        <v>6</v>
      </c>
      <c r="B20" s="97" t="s">
        <v>254</v>
      </c>
      <c r="C20" s="275" t="s">
        <v>130</v>
      </c>
      <c r="D20" s="31" t="s">
        <v>129</v>
      </c>
      <c r="E20" s="63" t="s">
        <v>41</v>
      </c>
      <c r="F20" s="69" t="s">
        <v>36</v>
      </c>
      <c r="G20" s="69" t="s">
        <v>37</v>
      </c>
      <c r="H20" s="95" t="s">
        <v>42</v>
      </c>
      <c r="I20" s="66">
        <v>4</v>
      </c>
      <c r="J20" s="67">
        <v>6</v>
      </c>
      <c r="K20" s="67">
        <v>7</v>
      </c>
      <c r="L20" s="67">
        <v>7</v>
      </c>
      <c r="M20" s="98">
        <v>5</v>
      </c>
      <c r="N20" s="28">
        <f>I20+J20+K20+L20+M20</f>
        <v>29</v>
      </c>
      <c r="O20" s="29">
        <v>32</v>
      </c>
      <c r="P20" s="30">
        <f>N20+O20</f>
        <v>61</v>
      </c>
      <c r="Q20" s="99"/>
    </row>
    <row r="21" spans="1:17">
      <c r="A21" s="25">
        <v>7</v>
      </c>
      <c r="B21" s="299" t="s">
        <v>249</v>
      </c>
      <c r="C21" s="160" t="s">
        <v>133</v>
      </c>
      <c r="D21" s="160" t="s">
        <v>129</v>
      </c>
      <c r="E21" s="160" t="s">
        <v>47</v>
      </c>
      <c r="F21" s="161" t="s">
        <v>36</v>
      </c>
      <c r="G21" s="161" t="s">
        <v>37</v>
      </c>
      <c r="H21" s="308" t="s">
        <v>48</v>
      </c>
      <c r="I21" s="300">
        <v>3</v>
      </c>
      <c r="J21" s="301">
        <v>6</v>
      </c>
      <c r="K21" s="301">
        <v>7</v>
      </c>
      <c r="L21" s="301">
        <v>7</v>
      </c>
      <c r="M21" s="302">
        <v>10</v>
      </c>
      <c r="N21" s="39">
        <f>I21+J21+K21+L21+M21</f>
        <v>33</v>
      </c>
      <c r="O21" s="40">
        <v>15</v>
      </c>
      <c r="P21" s="41">
        <f>N21+O21</f>
        <v>48</v>
      </c>
      <c r="Q21" s="303"/>
    </row>
    <row r="22" spans="1:17">
      <c r="A22" s="25">
        <v>8</v>
      </c>
      <c r="B22" s="97"/>
      <c r="C22" s="309" t="s">
        <v>136</v>
      </c>
      <c r="D22" s="90" t="s">
        <v>129</v>
      </c>
      <c r="E22" s="309" t="s">
        <v>104</v>
      </c>
      <c r="F22" s="310" t="s">
        <v>36</v>
      </c>
      <c r="G22" s="310" t="s">
        <v>37</v>
      </c>
      <c r="H22" s="103" t="s">
        <v>62</v>
      </c>
      <c r="I22" s="66"/>
      <c r="J22" s="67"/>
      <c r="K22" s="67"/>
      <c r="L22" s="67"/>
      <c r="M22" s="98"/>
      <c r="N22" s="28">
        <f>I22+J22+K22+L22+M22</f>
        <v>0</v>
      </c>
      <c r="O22" s="29"/>
      <c r="P22" s="30">
        <f>N22+O22</f>
        <v>0</v>
      </c>
      <c r="Q22" s="99"/>
    </row>
    <row r="23" spans="1:17">
      <c r="B23" s="186"/>
      <c r="C23" s="168"/>
      <c r="D23" s="304"/>
      <c r="E23" s="168"/>
      <c r="F23" s="168"/>
      <c r="G23" s="168"/>
      <c r="H23" s="168"/>
      <c r="I23" s="305"/>
      <c r="J23" s="305"/>
      <c r="K23" s="305"/>
      <c r="L23" s="306"/>
      <c r="M23" s="307"/>
      <c r="N23" s="311"/>
      <c r="O23" s="311"/>
      <c r="P23" s="312"/>
      <c r="Q23" s="91"/>
    </row>
    <row r="24" spans="1:17">
      <c r="B24" t="s">
        <v>74</v>
      </c>
      <c r="D24" t="s">
        <v>267</v>
      </c>
      <c r="F24" t="s">
        <v>268</v>
      </c>
      <c r="J24" s="188"/>
      <c r="K24" s="188"/>
      <c r="L24" s="188"/>
      <c r="M24" s="188"/>
      <c r="N24" s="188"/>
      <c r="O24" s="188"/>
    </row>
    <row r="26" spans="1:17" ht="16.5" thickBot="1">
      <c r="B26" s="49" t="s">
        <v>137</v>
      </c>
    </row>
    <row r="27" spans="1:17" ht="32.25" thickBot="1">
      <c r="B27" s="226" t="s">
        <v>138</v>
      </c>
      <c r="C27" s="227"/>
      <c r="D27" s="76" t="s">
        <v>77</v>
      </c>
    </row>
    <row r="28" spans="1:17" ht="25.5" customHeight="1" thickBot="1">
      <c r="B28" s="78" t="s">
        <v>25</v>
      </c>
      <c r="C28" s="79" t="s">
        <v>139</v>
      </c>
      <c r="D28" s="107" t="s">
        <v>30</v>
      </c>
    </row>
    <row r="29" spans="1:17" ht="35.25" customHeight="1" thickBot="1">
      <c r="B29" s="78" t="s">
        <v>26</v>
      </c>
      <c r="C29" s="79" t="s">
        <v>140</v>
      </c>
      <c r="D29" s="107" t="s">
        <v>30</v>
      </c>
    </row>
    <row r="30" spans="1:17" ht="37.5" customHeight="1" thickBot="1">
      <c r="B30" s="78" t="s">
        <v>27</v>
      </c>
      <c r="C30" s="79" t="s">
        <v>141</v>
      </c>
      <c r="D30" s="107" t="s">
        <v>30</v>
      </c>
    </row>
    <row r="31" spans="1:17" ht="32.25" thickBot="1">
      <c r="B31" s="78" t="s">
        <v>28</v>
      </c>
      <c r="C31" s="79" t="s">
        <v>142</v>
      </c>
      <c r="D31" s="107" t="s">
        <v>30</v>
      </c>
    </row>
    <row r="32" spans="1:17" ht="48" thickBot="1">
      <c r="B32" s="78" t="s">
        <v>29</v>
      </c>
      <c r="C32" s="79" t="s">
        <v>82</v>
      </c>
      <c r="D32" s="108" t="s">
        <v>110</v>
      </c>
    </row>
  </sheetData>
  <sortState ref="B15:P23">
    <sortCondition descending="1" ref="P15:P23"/>
  </sortState>
  <mergeCells count="23">
    <mergeCell ref="B27:C27"/>
    <mergeCell ref="P11:P13"/>
    <mergeCell ref="Q11:Q14"/>
    <mergeCell ref="I12:M12"/>
    <mergeCell ref="N12:N13"/>
    <mergeCell ref="O12:O13"/>
    <mergeCell ref="J24:O24"/>
    <mergeCell ref="B9:P9"/>
    <mergeCell ref="A11:A14"/>
    <mergeCell ref="B11:B14"/>
    <mergeCell ref="C11:C14"/>
    <mergeCell ref="D11:D14"/>
    <mergeCell ref="E11:E14"/>
    <mergeCell ref="F11:F14"/>
    <mergeCell ref="G11:G14"/>
    <mergeCell ref="H11:H14"/>
    <mergeCell ref="I11:O11"/>
    <mergeCell ref="B8:P8"/>
    <mergeCell ref="P2:R2"/>
    <mergeCell ref="P3:R3"/>
    <mergeCell ref="P4:R4"/>
    <mergeCell ref="B6:P6"/>
    <mergeCell ref="B7:P7"/>
  </mergeCells>
  <pageMargins left="0.31496062992125984" right="0.11811023622047245" top="0.15748031496062992" bottom="0.15748031496062992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A4" workbookViewId="0">
      <selection activeCell="B20" sqref="B20"/>
    </sheetView>
  </sheetViews>
  <sheetFormatPr defaultRowHeight="15"/>
  <cols>
    <col min="1" max="1" width="7.28515625" customWidth="1"/>
    <col min="3" max="3" width="18.28515625" customWidth="1"/>
    <col min="4" max="4" width="8.42578125" customWidth="1"/>
    <col min="5" max="5" width="22.28515625" customWidth="1"/>
    <col min="6" max="6" width="10.42578125" customWidth="1"/>
    <col min="8" max="8" width="9.7109375" customWidth="1"/>
    <col min="9" max="9" width="4" customWidth="1"/>
    <col min="10" max="10" width="3.85546875" customWidth="1"/>
    <col min="11" max="11" width="4.140625" customWidth="1"/>
    <col min="12" max="12" width="9" customWidth="1"/>
    <col min="13" max="13" width="8" customWidth="1"/>
    <col min="14" max="14" width="7.42578125" customWidth="1"/>
    <col min="15" max="15" width="8.5703125" customWidth="1"/>
    <col min="16" max="16" width="8.28515625" customWidth="1"/>
    <col min="17" max="17" width="8.140625" customWidth="1"/>
    <col min="18" max="18" width="8.7109375" customWidth="1"/>
    <col min="19" max="19" width="6.140625" customWidth="1"/>
  </cols>
  <sheetData>
    <row r="1" spans="1:19">
      <c r="A1" s="1" t="s">
        <v>0</v>
      </c>
      <c r="D1" s="2"/>
      <c r="M1" s="109" t="s">
        <v>2</v>
      </c>
      <c r="N1" s="188" t="s">
        <v>3</v>
      </c>
      <c r="O1" s="188"/>
      <c r="P1" s="188"/>
    </row>
    <row r="2" spans="1:19">
      <c r="A2" s="1" t="s">
        <v>1</v>
      </c>
      <c r="B2" s="3"/>
      <c r="C2" s="3"/>
      <c r="D2" s="3"/>
      <c r="E2" s="5"/>
      <c r="F2" s="5"/>
      <c r="G2" s="5"/>
      <c r="H2" s="5"/>
      <c r="K2" s="3"/>
      <c r="L2" s="3"/>
      <c r="M2" s="109" t="s">
        <v>4</v>
      </c>
      <c r="N2" s="188" t="s">
        <v>5</v>
      </c>
      <c r="O2" s="188"/>
      <c r="P2" s="188"/>
    </row>
    <row r="3" spans="1:19">
      <c r="A3" s="1"/>
      <c r="B3" s="3"/>
      <c r="C3" s="3"/>
      <c r="D3" s="3"/>
      <c r="E3" s="5"/>
      <c r="F3" s="5"/>
      <c r="G3" s="5"/>
      <c r="H3" s="5"/>
      <c r="K3" s="3"/>
      <c r="L3" s="3"/>
      <c r="M3" s="109" t="s">
        <v>7</v>
      </c>
      <c r="N3" s="188" t="s">
        <v>8</v>
      </c>
      <c r="O3" s="188"/>
      <c r="P3" s="188"/>
    </row>
    <row r="4" spans="1:19">
      <c r="A4" s="6" t="s">
        <v>6</v>
      </c>
      <c r="B4" s="3"/>
      <c r="C4" s="3"/>
      <c r="D4" s="3"/>
      <c r="E4" s="5"/>
      <c r="F4" s="5"/>
      <c r="G4" s="5"/>
      <c r="H4" s="5"/>
      <c r="K4" s="3"/>
      <c r="L4" s="3"/>
      <c r="M4" s="55"/>
      <c r="N4" s="55"/>
      <c r="O4" s="55"/>
      <c r="P4" s="55"/>
    </row>
    <row r="5" spans="1:19">
      <c r="A5" s="190" t="s">
        <v>248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1:19">
      <c r="A6" s="190" t="s">
        <v>143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</row>
    <row r="7" spans="1:19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9" ht="18.75">
      <c r="A8" s="191" t="s">
        <v>144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19" ht="15.75" thickBot="1"/>
    <row r="10" spans="1:19" ht="15.75" thickBot="1">
      <c r="A10" s="192" t="s">
        <v>11</v>
      </c>
      <c r="B10" s="192" t="s">
        <v>12</v>
      </c>
      <c r="C10" s="195" t="s">
        <v>13</v>
      </c>
      <c r="D10" s="192" t="s">
        <v>14</v>
      </c>
      <c r="E10" s="195" t="s">
        <v>15</v>
      </c>
      <c r="F10" s="111"/>
      <c r="G10" s="195" t="s">
        <v>17</v>
      </c>
      <c r="H10" s="112"/>
      <c r="I10" s="240" t="s">
        <v>145</v>
      </c>
      <c r="J10" s="241"/>
      <c r="K10" s="241"/>
      <c r="L10" s="242"/>
      <c r="M10" s="243" t="s">
        <v>146</v>
      </c>
      <c r="N10" s="244"/>
      <c r="O10" s="244"/>
      <c r="P10" s="244"/>
      <c r="Q10" s="245" t="s">
        <v>147</v>
      </c>
      <c r="R10" s="247" t="s">
        <v>148</v>
      </c>
      <c r="S10" s="249" t="s">
        <v>20</v>
      </c>
    </row>
    <row r="11" spans="1:19" ht="19.5" customHeight="1">
      <c r="A11" s="193"/>
      <c r="B11" s="193"/>
      <c r="C11" s="196"/>
      <c r="D11" s="193"/>
      <c r="E11" s="196"/>
      <c r="F11" s="113" t="s">
        <v>16</v>
      </c>
      <c r="G11" s="196"/>
      <c r="H11" s="114" t="s">
        <v>18</v>
      </c>
      <c r="I11" s="252">
        <v>1</v>
      </c>
      <c r="J11" s="254">
        <v>2</v>
      </c>
      <c r="K11" s="254">
        <v>3</v>
      </c>
      <c r="L11" s="115" t="s">
        <v>77</v>
      </c>
      <c r="M11" s="116" t="s">
        <v>149</v>
      </c>
      <c r="N11" s="117" t="s">
        <v>150</v>
      </c>
      <c r="O11" s="118" t="s">
        <v>77</v>
      </c>
      <c r="P11" s="119" t="s">
        <v>151</v>
      </c>
      <c r="Q11" s="246"/>
      <c r="R11" s="248"/>
      <c r="S11" s="250"/>
    </row>
    <row r="12" spans="1:19" ht="18.75" customHeight="1" thickBot="1">
      <c r="A12" s="194"/>
      <c r="B12" s="194"/>
      <c r="C12" s="217"/>
      <c r="D12" s="194"/>
      <c r="E12" s="217"/>
      <c r="F12" s="120"/>
      <c r="G12" s="217"/>
      <c r="H12" s="121"/>
      <c r="I12" s="253"/>
      <c r="J12" s="255"/>
      <c r="K12" s="255"/>
      <c r="L12" s="122" t="s">
        <v>152</v>
      </c>
      <c r="M12" s="123" t="s">
        <v>153</v>
      </c>
      <c r="N12" s="124" t="s">
        <v>153</v>
      </c>
      <c r="O12" s="125" t="s">
        <v>154</v>
      </c>
      <c r="P12" s="74"/>
      <c r="Q12" s="126" t="s">
        <v>153</v>
      </c>
      <c r="R12" s="248"/>
      <c r="S12" s="251"/>
    </row>
    <row r="13" spans="1:19" ht="19.5" thickBot="1">
      <c r="A13" s="16">
        <v>1</v>
      </c>
      <c r="B13" s="16">
        <v>607</v>
      </c>
      <c r="C13" s="24" t="s">
        <v>155</v>
      </c>
      <c r="D13" s="24" t="s">
        <v>90</v>
      </c>
      <c r="E13" s="127" t="s">
        <v>156</v>
      </c>
      <c r="F13" s="24" t="s">
        <v>36</v>
      </c>
      <c r="G13" s="100" t="s">
        <v>37</v>
      </c>
      <c r="H13" s="17" t="s">
        <v>171</v>
      </c>
      <c r="I13" s="128">
        <v>5</v>
      </c>
      <c r="J13" s="129">
        <v>5</v>
      </c>
      <c r="K13" s="130">
        <v>10</v>
      </c>
      <c r="L13" s="131">
        <f>I13+J13+K13</f>
        <v>20</v>
      </c>
      <c r="M13" s="19">
        <v>50</v>
      </c>
      <c r="N13" s="132">
        <v>50</v>
      </c>
      <c r="O13" s="133">
        <f>(N13+M13)*0.3</f>
        <v>30</v>
      </c>
      <c r="P13" s="134"/>
      <c r="Q13" s="135">
        <v>44</v>
      </c>
      <c r="R13" s="136">
        <f>O13+Q13+L13</f>
        <v>94</v>
      </c>
      <c r="S13" s="313" t="s">
        <v>269</v>
      </c>
    </row>
    <row r="14" spans="1:19" ht="19.5" thickBot="1">
      <c r="A14" s="25">
        <v>2</v>
      </c>
      <c r="B14" s="25">
        <v>602</v>
      </c>
      <c r="C14" s="31" t="s">
        <v>158</v>
      </c>
      <c r="D14" s="31" t="s">
        <v>90</v>
      </c>
      <c r="E14" s="127" t="s">
        <v>156</v>
      </c>
      <c r="F14" s="24" t="s">
        <v>36</v>
      </c>
      <c r="G14" s="100" t="s">
        <v>37</v>
      </c>
      <c r="H14" s="17" t="s">
        <v>171</v>
      </c>
      <c r="I14" s="137">
        <v>5</v>
      </c>
      <c r="J14" s="34">
        <v>5</v>
      </c>
      <c r="K14" s="138">
        <v>10</v>
      </c>
      <c r="L14" s="139">
        <f t="shared" ref="L14:L15" si="0">I14+J14+K14</f>
        <v>20</v>
      </c>
      <c r="M14" s="134">
        <v>50</v>
      </c>
      <c r="N14" s="140">
        <v>50</v>
      </c>
      <c r="O14" s="141">
        <v>30</v>
      </c>
      <c r="P14" s="142"/>
      <c r="Q14" s="143">
        <v>42</v>
      </c>
      <c r="R14" s="144">
        <f t="shared" ref="R14:R15" si="1">O14+Q14+L14</f>
        <v>92</v>
      </c>
      <c r="S14" s="314" t="s">
        <v>270</v>
      </c>
    </row>
    <row r="15" spans="1:19" ht="18.75">
      <c r="A15" s="25">
        <v>3</v>
      </c>
      <c r="B15" s="25">
        <v>501</v>
      </c>
      <c r="C15" s="31" t="s">
        <v>159</v>
      </c>
      <c r="D15" s="31" t="s">
        <v>34</v>
      </c>
      <c r="E15" s="127" t="s">
        <v>156</v>
      </c>
      <c r="F15" s="24" t="s">
        <v>36</v>
      </c>
      <c r="G15" s="100" t="s">
        <v>37</v>
      </c>
      <c r="H15" s="17" t="s">
        <v>171</v>
      </c>
      <c r="I15" s="137">
        <v>5</v>
      </c>
      <c r="J15" s="34">
        <v>5</v>
      </c>
      <c r="K15" s="138">
        <v>10</v>
      </c>
      <c r="L15" s="139">
        <f t="shared" si="0"/>
        <v>20</v>
      </c>
      <c r="M15" s="134">
        <v>50</v>
      </c>
      <c r="N15" s="140">
        <v>50</v>
      </c>
      <c r="O15" s="141">
        <v>30</v>
      </c>
      <c r="P15" s="142"/>
      <c r="Q15" s="143">
        <v>35</v>
      </c>
      <c r="R15" s="144">
        <f t="shared" si="1"/>
        <v>85</v>
      </c>
      <c r="S15" s="314" t="s">
        <v>271</v>
      </c>
    </row>
    <row r="16" spans="1:19">
      <c r="A16" s="151"/>
      <c r="B16" s="151"/>
      <c r="C16" s="48"/>
      <c r="D16" s="48"/>
      <c r="E16" s="48"/>
      <c r="F16" s="48"/>
      <c r="G16" s="48"/>
      <c r="H16" s="48"/>
      <c r="I16" s="152"/>
      <c r="J16" s="152"/>
      <c r="K16" s="152"/>
      <c r="L16" s="154"/>
      <c r="M16" s="155"/>
      <c r="N16" s="155"/>
      <c r="O16" s="156"/>
      <c r="P16" s="157"/>
      <c r="Q16" s="158"/>
      <c r="R16" s="153"/>
      <c r="S16" s="48"/>
    </row>
    <row r="17" spans="3:13">
      <c r="C17" s="1" t="s">
        <v>160</v>
      </c>
    </row>
    <row r="18" spans="3:13">
      <c r="C18" s="1"/>
      <c r="M18" t="s">
        <v>161</v>
      </c>
    </row>
    <row r="20" spans="3:13">
      <c r="D20" s="6" t="s">
        <v>162</v>
      </c>
      <c r="M20" s="1" t="s">
        <v>258</v>
      </c>
    </row>
    <row r="21" spans="3:13">
      <c r="D21" s="148" t="s">
        <v>163</v>
      </c>
      <c r="E21" s="148" t="s">
        <v>164</v>
      </c>
      <c r="F21" s="148" t="s">
        <v>165</v>
      </c>
      <c r="M21" s="1" t="s">
        <v>259</v>
      </c>
    </row>
    <row r="22" spans="3:13" ht="26.25">
      <c r="D22" s="149">
        <v>1</v>
      </c>
      <c r="E22" s="150" t="s">
        <v>166</v>
      </c>
      <c r="F22" s="148" t="s">
        <v>167</v>
      </c>
      <c r="M22" s="1"/>
    </row>
    <row r="23" spans="3:13" ht="26.25">
      <c r="D23" s="149">
        <v>2</v>
      </c>
      <c r="E23" s="150" t="s">
        <v>168</v>
      </c>
      <c r="F23" s="148" t="s">
        <v>167</v>
      </c>
    </row>
    <row r="24" spans="3:13" ht="51.75">
      <c r="D24" s="149">
        <v>3</v>
      </c>
      <c r="E24" s="150" t="s">
        <v>169</v>
      </c>
      <c r="F24" s="148" t="s">
        <v>170</v>
      </c>
      <c r="M24" s="1"/>
    </row>
  </sheetData>
  <mergeCells count="20">
    <mergeCell ref="S10:S12"/>
    <mergeCell ref="I11:I12"/>
    <mergeCell ref="J11:J12"/>
    <mergeCell ref="K11:K12"/>
    <mergeCell ref="G10:G12"/>
    <mergeCell ref="N1:P1"/>
    <mergeCell ref="N2:P2"/>
    <mergeCell ref="N3:P3"/>
    <mergeCell ref="A5:S5"/>
    <mergeCell ref="A6:S6"/>
    <mergeCell ref="A8:S8"/>
    <mergeCell ref="A10:A12"/>
    <mergeCell ref="B10:B12"/>
    <mergeCell ref="C10:C12"/>
    <mergeCell ref="D10:D12"/>
    <mergeCell ref="E10:E12"/>
    <mergeCell ref="I10:L10"/>
    <mergeCell ref="M10:P10"/>
    <mergeCell ref="Q10:Q11"/>
    <mergeCell ref="R10:R12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topLeftCell="A7" workbookViewId="0">
      <selection activeCell="H21" sqref="H21"/>
    </sheetView>
  </sheetViews>
  <sheetFormatPr defaultRowHeight="15"/>
  <cols>
    <col min="1" max="1" width="5" customWidth="1"/>
    <col min="3" max="3" width="18" customWidth="1"/>
    <col min="4" max="4" width="8.140625" customWidth="1"/>
    <col min="5" max="5" width="22.85546875" customWidth="1"/>
    <col min="6" max="6" width="10.5703125" customWidth="1"/>
    <col min="8" max="8" width="15" customWidth="1"/>
    <col min="10" max="10" width="8.42578125" customWidth="1"/>
    <col min="11" max="11" width="7.85546875" customWidth="1"/>
    <col min="12" max="12" width="8" customWidth="1"/>
    <col min="13" max="13" width="8.5703125" customWidth="1"/>
    <col min="14" max="14" width="7.85546875" customWidth="1"/>
    <col min="16" max="16" width="6" customWidth="1"/>
  </cols>
  <sheetData>
    <row r="1" spans="1:16">
      <c r="A1" s="1" t="s">
        <v>0</v>
      </c>
      <c r="D1" s="2"/>
      <c r="L1" s="109" t="s">
        <v>2</v>
      </c>
      <c r="M1" s="188" t="s">
        <v>3</v>
      </c>
      <c r="N1" s="188"/>
      <c r="O1" s="188"/>
    </row>
    <row r="2" spans="1:16">
      <c r="A2" s="1" t="s">
        <v>1</v>
      </c>
      <c r="B2" s="3"/>
      <c r="C2" s="3"/>
      <c r="D2" s="3"/>
      <c r="E2" s="5"/>
      <c r="F2" s="5"/>
      <c r="G2" s="5"/>
      <c r="H2" s="5"/>
      <c r="K2" s="3"/>
      <c r="L2" s="109" t="s">
        <v>4</v>
      </c>
      <c r="M2" s="188" t="s">
        <v>5</v>
      </c>
      <c r="N2" s="188"/>
      <c r="O2" s="188"/>
      <c r="P2" s="55"/>
    </row>
    <row r="3" spans="1:16">
      <c r="A3" s="1"/>
      <c r="B3" s="3"/>
      <c r="C3" s="3"/>
      <c r="D3" s="3"/>
      <c r="E3" s="5"/>
      <c r="F3" s="5"/>
      <c r="G3" s="5"/>
      <c r="H3" s="5"/>
      <c r="K3" s="3"/>
      <c r="L3" s="109" t="s">
        <v>7</v>
      </c>
      <c r="M3" s="188" t="s">
        <v>8</v>
      </c>
      <c r="N3" s="188"/>
      <c r="O3" s="188"/>
      <c r="P3" s="55"/>
    </row>
    <row r="4" spans="1:16">
      <c r="A4" s="6" t="s">
        <v>6</v>
      </c>
      <c r="B4" s="3"/>
      <c r="C4" s="3"/>
      <c r="D4" s="3"/>
      <c r="E4" s="5"/>
      <c r="F4" s="5"/>
      <c r="G4" s="5"/>
      <c r="H4" s="5"/>
      <c r="K4" s="3"/>
      <c r="L4" s="3"/>
      <c r="M4" s="55"/>
      <c r="N4" s="55"/>
      <c r="O4" s="55"/>
      <c r="P4" s="55"/>
    </row>
    <row r="5" spans="1:16">
      <c r="A5" s="190" t="s">
        <v>247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10"/>
    </row>
    <row r="6" spans="1:16">
      <c r="A6" s="190" t="s">
        <v>143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10"/>
    </row>
    <row r="7" spans="1:16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18.75">
      <c r="A8" s="191" t="s">
        <v>172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15.75" thickBot="1"/>
    <row r="10" spans="1:16" ht="28.5" customHeight="1" thickBot="1">
      <c r="A10" s="192" t="s">
        <v>11</v>
      </c>
      <c r="B10" s="192" t="s">
        <v>12</v>
      </c>
      <c r="C10" s="195" t="s">
        <v>13</v>
      </c>
      <c r="D10" s="192" t="s">
        <v>14</v>
      </c>
      <c r="E10" s="195" t="s">
        <v>15</v>
      </c>
      <c r="F10" s="111"/>
      <c r="G10" s="195" t="s">
        <v>17</v>
      </c>
      <c r="H10" s="112"/>
      <c r="I10" s="169" t="s">
        <v>145</v>
      </c>
      <c r="J10" s="243" t="s">
        <v>146</v>
      </c>
      <c r="K10" s="244"/>
      <c r="L10" s="244"/>
      <c r="M10" s="244"/>
      <c r="N10" s="245" t="s">
        <v>147</v>
      </c>
      <c r="O10" s="247" t="s">
        <v>148</v>
      </c>
      <c r="P10" s="249" t="s">
        <v>20</v>
      </c>
    </row>
    <row r="11" spans="1:16" ht="17.25" customHeight="1">
      <c r="A11" s="193"/>
      <c r="B11" s="193"/>
      <c r="C11" s="196"/>
      <c r="D11" s="193"/>
      <c r="E11" s="258"/>
      <c r="F11" s="113" t="s">
        <v>16</v>
      </c>
      <c r="G11" s="196"/>
      <c r="H11" s="114" t="s">
        <v>18</v>
      </c>
      <c r="I11" s="115" t="s">
        <v>77</v>
      </c>
      <c r="J11" s="116" t="s">
        <v>149</v>
      </c>
      <c r="K11" s="117" t="s">
        <v>150</v>
      </c>
      <c r="L11" s="118" t="s">
        <v>77</v>
      </c>
      <c r="M11" s="119" t="s">
        <v>151</v>
      </c>
      <c r="N11" s="246"/>
      <c r="O11" s="248"/>
      <c r="P11" s="250"/>
    </row>
    <row r="12" spans="1:16" ht="15.75" thickBot="1">
      <c r="A12" s="194"/>
      <c r="B12" s="194"/>
      <c r="C12" s="217"/>
      <c r="D12" s="194"/>
      <c r="E12" s="259"/>
      <c r="F12" s="120"/>
      <c r="G12" s="217"/>
      <c r="H12" s="121"/>
      <c r="I12" s="122" t="s">
        <v>152</v>
      </c>
      <c r="J12" s="123" t="s">
        <v>173</v>
      </c>
      <c r="K12" s="124" t="s">
        <v>173</v>
      </c>
      <c r="L12" s="125" t="s">
        <v>154</v>
      </c>
      <c r="M12" s="74"/>
      <c r="N12" s="126" t="s">
        <v>153</v>
      </c>
      <c r="O12" s="248"/>
      <c r="P12" s="251"/>
    </row>
    <row r="13" spans="1:16" ht="19.5" thickBot="1">
      <c r="A13" s="16">
        <v>1</v>
      </c>
      <c r="B13" s="16">
        <v>705</v>
      </c>
      <c r="C13" s="24" t="s">
        <v>182</v>
      </c>
      <c r="D13" s="24" t="s">
        <v>115</v>
      </c>
      <c r="E13" s="127" t="s">
        <v>179</v>
      </c>
      <c r="F13" s="24" t="s">
        <v>36</v>
      </c>
      <c r="G13" s="100" t="s">
        <v>37</v>
      </c>
      <c r="H13" s="17" t="s">
        <v>180</v>
      </c>
      <c r="I13" s="131">
        <v>20</v>
      </c>
      <c r="J13" s="19">
        <v>15</v>
      </c>
      <c r="K13" s="132">
        <v>12</v>
      </c>
      <c r="L13" s="133">
        <v>27</v>
      </c>
      <c r="M13" s="315"/>
      <c r="N13" s="135">
        <v>48</v>
      </c>
      <c r="O13" s="136">
        <f>L13+N13+I13</f>
        <v>95</v>
      </c>
      <c r="P13" s="313" t="s">
        <v>269</v>
      </c>
    </row>
    <row r="14" spans="1:16" ht="19.5" thickBot="1">
      <c r="A14" s="25">
        <v>2</v>
      </c>
      <c r="B14" s="25">
        <v>706</v>
      </c>
      <c r="C14" s="31" t="s">
        <v>178</v>
      </c>
      <c r="D14" s="24" t="s">
        <v>115</v>
      </c>
      <c r="E14" s="127" t="s">
        <v>179</v>
      </c>
      <c r="F14" s="24" t="s">
        <v>36</v>
      </c>
      <c r="G14" s="100" t="s">
        <v>37</v>
      </c>
      <c r="H14" s="17" t="s">
        <v>180</v>
      </c>
      <c r="I14" s="139">
        <v>20</v>
      </c>
      <c r="J14" s="134">
        <v>12</v>
      </c>
      <c r="K14" s="140">
        <v>15</v>
      </c>
      <c r="L14" s="141">
        <v>27</v>
      </c>
      <c r="M14" s="142"/>
      <c r="N14" s="143">
        <v>46</v>
      </c>
      <c r="O14" s="144">
        <f>L14+N14+I14</f>
        <v>93</v>
      </c>
      <c r="P14" s="314" t="s">
        <v>270</v>
      </c>
    </row>
    <row r="15" spans="1:16" ht="19.5" thickBot="1">
      <c r="A15" s="25">
        <v>3</v>
      </c>
      <c r="B15" s="25">
        <v>702</v>
      </c>
      <c r="C15" s="31" t="s">
        <v>181</v>
      </c>
      <c r="D15" s="24" t="s">
        <v>115</v>
      </c>
      <c r="E15" s="127" t="s">
        <v>179</v>
      </c>
      <c r="F15" s="24" t="s">
        <v>36</v>
      </c>
      <c r="G15" s="100" t="s">
        <v>37</v>
      </c>
      <c r="H15" s="17" t="s">
        <v>180</v>
      </c>
      <c r="I15" s="139">
        <v>20</v>
      </c>
      <c r="J15" s="134">
        <v>13</v>
      </c>
      <c r="K15" s="140">
        <v>12</v>
      </c>
      <c r="L15" s="141">
        <v>25</v>
      </c>
      <c r="M15" s="142"/>
      <c r="N15" s="143">
        <v>48</v>
      </c>
      <c r="O15" s="144">
        <f>L15+N15+I15</f>
        <v>93</v>
      </c>
      <c r="P15" s="314" t="s">
        <v>271</v>
      </c>
    </row>
    <row r="16" spans="1:16">
      <c r="A16" s="25">
        <v>4</v>
      </c>
      <c r="B16" s="25">
        <v>615</v>
      </c>
      <c r="C16" s="24" t="s">
        <v>174</v>
      </c>
      <c r="D16" s="24" t="s">
        <v>90</v>
      </c>
      <c r="E16" s="159" t="s">
        <v>175</v>
      </c>
      <c r="F16" s="160" t="s">
        <v>36</v>
      </c>
      <c r="G16" s="161" t="s">
        <v>37</v>
      </c>
      <c r="H16" s="62" t="s">
        <v>157</v>
      </c>
      <c r="I16" s="139">
        <v>20</v>
      </c>
      <c r="J16" s="134">
        <v>10</v>
      </c>
      <c r="K16" s="140">
        <v>14</v>
      </c>
      <c r="L16" s="141">
        <v>24</v>
      </c>
      <c r="M16" s="26"/>
      <c r="N16" s="143">
        <v>43</v>
      </c>
      <c r="O16" s="144">
        <f>L16+N16+I16</f>
        <v>87</v>
      </c>
      <c r="P16" s="145"/>
    </row>
    <row r="17" spans="1:16">
      <c r="A17" s="25">
        <v>5</v>
      </c>
      <c r="B17" s="25">
        <v>601</v>
      </c>
      <c r="C17" s="31" t="s">
        <v>177</v>
      </c>
      <c r="D17" s="31" t="s">
        <v>90</v>
      </c>
      <c r="E17" s="69" t="s">
        <v>175</v>
      </c>
      <c r="F17" s="31" t="s">
        <v>36</v>
      </c>
      <c r="G17" s="69" t="s">
        <v>37</v>
      </c>
      <c r="H17" s="62" t="s">
        <v>157</v>
      </c>
      <c r="I17" s="139">
        <v>20</v>
      </c>
      <c r="J17" s="134">
        <v>8</v>
      </c>
      <c r="K17" s="140">
        <v>5</v>
      </c>
      <c r="L17" s="141">
        <v>13</v>
      </c>
      <c r="M17" s="142"/>
      <c r="N17" s="143">
        <v>48</v>
      </c>
      <c r="O17" s="144">
        <f>L17+N17+I17</f>
        <v>81</v>
      </c>
      <c r="P17" s="145"/>
    </row>
    <row r="18" spans="1:16" ht="15.75" thickBot="1">
      <c r="A18" s="25">
        <v>6</v>
      </c>
      <c r="B18" s="25">
        <v>617</v>
      </c>
      <c r="C18" s="105" t="s">
        <v>176</v>
      </c>
      <c r="D18" s="105" t="s">
        <v>90</v>
      </c>
      <c r="E18" s="146" t="s">
        <v>175</v>
      </c>
      <c r="F18" s="105" t="s">
        <v>36</v>
      </c>
      <c r="G18" s="106" t="s">
        <v>37</v>
      </c>
      <c r="H18" s="62" t="s">
        <v>157</v>
      </c>
      <c r="I18" s="139">
        <v>20</v>
      </c>
      <c r="J18" s="134">
        <v>5</v>
      </c>
      <c r="K18" s="140">
        <v>5</v>
      </c>
      <c r="L18" s="141">
        <v>10</v>
      </c>
      <c r="M18" s="142"/>
      <c r="N18" s="143">
        <v>44</v>
      </c>
      <c r="O18" s="144">
        <f>L18+N18+I18</f>
        <v>74</v>
      </c>
      <c r="P18" s="145"/>
    </row>
    <row r="19" spans="1:16">
      <c r="C19" s="1" t="s">
        <v>160</v>
      </c>
    </row>
    <row r="20" spans="1:16">
      <c r="C20" s="1"/>
      <c r="I20" t="s">
        <v>161</v>
      </c>
      <c r="L20" s="1" t="s">
        <v>258</v>
      </c>
    </row>
    <row r="21" spans="1:16">
      <c r="L21" s="1" t="s">
        <v>259</v>
      </c>
    </row>
    <row r="22" spans="1:16" ht="15.75" thickBot="1">
      <c r="D22" s="6" t="s">
        <v>162</v>
      </c>
      <c r="L22" s="1"/>
    </row>
    <row r="23" spans="1:16">
      <c r="D23" s="162" t="s">
        <v>163</v>
      </c>
      <c r="E23" s="256" t="s">
        <v>164</v>
      </c>
      <c r="F23" s="256"/>
      <c r="G23" s="163" t="s">
        <v>165</v>
      </c>
      <c r="L23" s="1"/>
      <c r="O23" s="1"/>
    </row>
    <row r="24" spans="1:16" ht="72" customHeight="1" thickBot="1">
      <c r="D24" s="164">
        <v>1</v>
      </c>
      <c r="E24" s="257" t="s">
        <v>183</v>
      </c>
      <c r="F24" s="257"/>
      <c r="G24" s="165" t="s">
        <v>152</v>
      </c>
    </row>
    <row r="25" spans="1:16">
      <c r="L25" s="1"/>
    </row>
    <row r="26" spans="1:16">
      <c r="D26" s="6"/>
    </row>
    <row r="27" spans="1:16">
      <c r="D27" s="167"/>
      <c r="E27" s="260"/>
      <c r="F27" s="260"/>
      <c r="G27" s="167"/>
      <c r="L27" s="1"/>
    </row>
    <row r="28" spans="1:16">
      <c r="D28" s="168"/>
      <c r="E28" s="261"/>
      <c r="F28" s="261"/>
      <c r="G28" s="168"/>
      <c r="I28" s="166"/>
    </row>
  </sheetData>
  <sortState ref="B13:O18">
    <sortCondition descending="1" ref="O13:O18"/>
  </sortState>
  <mergeCells count="20">
    <mergeCell ref="E27:F27"/>
    <mergeCell ref="E28:F28"/>
    <mergeCell ref="J10:M10"/>
    <mergeCell ref="N10:N11"/>
    <mergeCell ref="O10:O12"/>
    <mergeCell ref="P10:P12"/>
    <mergeCell ref="E23:F23"/>
    <mergeCell ref="E24:F24"/>
    <mergeCell ref="A10:A12"/>
    <mergeCell ref="B10:B12"/>
    <mergeCell ref="C10:C12"/>
    <mergeCell ref="D10:D12"/>
    <mergeCell ref="E10:E12"/>
    <mergeCell ref="G10:G12"/>
    <mergeCell ref="A8:P8"/>
    <mergeCell ref="M1:O1"/>
    <mergeCell ref="M2:O2"/>
    <mergeCell ref="M3:O3"/>
    <mergeCell ref="A5:O5"/>
    <mergeCell ref="A6:O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topLeftCell="A7" workbookViewId="0">
      <selection activeCell="L16" sqref="L16"/>
    </sheetView>
  </sheetViews>
  <sheetFormatPr defaultRowHeight="15"/>
  <cols>
    <col min="1" max="1" width="4.85546875" customWidth="1"/>
    <col min="2" max="2" width="8.7109375" customWidth="1"/>
    <col min="3" max="3" width="18.5703125" customWidth="1"/>
    <col min="4" max="4" width="8.42578125" customWidth="1"/>
    <col min="5" max="5" width="21.140625" customWidth="1"/>
    <col min="6" max="6" width="10.5703125" customWidth="1"/>
    <col min="8" max="8" width="13.140625" customWidth="1"/>
    <col min="9" max="9" width="3.85546875" customWidth="1"/>
    <col min="10" max="10" width="4.28515625" customWidth="1"/>
    <col min="11" max="11" width="4" customWidth="1"/>
    <col min="13" max="13" width="8" customWidth="1"/>
    <col min="14" max="14" width="7.85546875" customWidth="1"/>
    <col min="15" max="15" width="8.5703125" customWidth="1"/>
    <col min="16" max="16" width="8.28515625" customWidth="1"/>
    <col min="17" max="17" width="8.140625" customWidth="1"/>
    <col min="19" max="19" width="6" customWidth="1"/>
  </cols>
  <sheetData>
    <row r="1" spans="1:19">
      <c r="A1" s="1" t="s">
        <v>0</v>
      </c>
      <c r="D1" s="2"/>
      <c r="L1" s="109" t="s">
        <v>2</v>
      </c>
      <c r="M1" s="188" t="s">
        <v>3</v>
      </c>
      <c r="N1" s="188"/>
      <c r="O1" s="188"/>
    </row>
    <row r="2" spans="1:19">
      <c r="A2" s="1" t="s">
        <v>1</v>
      </c>
      <c r="B2" s="3"/>
      <c r="C2" s="3"/>
      <c r="D2" s="3"/>
      <c r="E2" s="5"/>
      <c r="F2" s="5"/>
      <c r="G2" s="5"/>
      <c r="H2" s="5"/>
      <c r="K2" s="3"/>
      <c r="L2" s="109" t="s">
        <v>4</v>
      </c>
      <c r="M2" s="188" t="s">
        <v>5</v>
      </c>
      <c r="N2" s="188"/>
      <c r="O2" s="188"/>
      <c r="P2" s="55"/>
    </row>
    <row r="3" spans="1:19">
      <c r="A3" s="1"/>
      <c r="B3" s="3"/>
      <c r="C3" s="3"/>
      <c r="D3" s="3"/>
      <c r="E3" s="5"/>
      <c r="F3" s="5"/>
      <c r="G3" s="5"/>
      <c r="H3" s="5"/>
      <c r="K3" s="3"/>
      <c r="L3" s="109" t="s">
        <v>7</v>
      </c>
      <c r="M3" s="188" t="s">
        <v>8</v>
      </c>
      <c r="N3" s="188"/>
      <c r="O3" s="188"/>
      <c r="P3" s="55"/>
    </row>
    <row r="4" spans="1:19">
      <c r="A4" s="6" t="s">
        <v>6</v>
      </c>
      <c r="B4" s="3"/>
      <c r="C4" s="3"/>
      <c r="D4" s="3"/>
      <c r="E4" s="5"/>
      <c r="F4" s="5"/>
      <c r="G4" s="5"/>
      <c r="H4" s="5"/>
      <c r="K4" s="3"/>
      <c r="L4" s="3"/>
      <c r="M4" s="55"/>
      <c r="N4" s="55"/>
      <c r="O4" s="55"/>
      <c r="P4" s="55"/>
    </row>
    <row r="5" spans="1:19">
      <c r="A5" s="190" t="s">
        <v>248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10"/>
    </row>
    <row r="6" spans="1:19">
      <c r="A6" s="190" t="s">
        <v>143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10"/>
    </row>
    <row r="7" spans="1:19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9" ht="18.75">
      <c r="A8" s="191" t="s">
        <v>184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11" spans="1:19" ht="15.75" thickBot="1"/>
    <row r="12" spans="1:19" ht="19.5" customHeight="1" thickBot="1">
      <c r="A12" s="192" t="s">
        <v>11</v>
      </c>
      <c r="B12" s="192" t="s">
        <v>12</v>
      </c>
      <c r="C12" s="195" t="s">
        <v>13</v>
      </c>
      <c r="D12" s="192" t="s">
        <v>14</v>
      </c>
      <c r="E12" s="195" t="s">
        <v>15</v>
      </c>
      <c r="F12" s="111"/>
      <c r="G12" s="195" t="s">
        <v>17</v>
      </c>
      <c r="H12" s="112"/>
      <c r="I12" s="240" t="s">
        <v>145</v>
      </c>
      <c r="J12" s="241"/>
      <c r="K12" s="241"/>
      <c r="L12" s="242"/>
      <c r="M12" s="243" t="s">
        <v>146</v>
      </c>
      <c r="N12" s="244"/>
      <c r="O12" s="244"/>
      <c r="P12" s="244"/>
      <c r="Q12" s="245" t="s">
        <v>147</v>
      </c>
      <c r="R12" s="247" t="s">
        <v>148</v>
      </c>
      <c r="S12" s="249" t="s">
        <v>20</v>
      </c>
    </row>
    <row r="13" spans="1:19" ht="19.5" customHeight="1">
      <c r="A13" s="193"/>
      <c r="B13" s="193"/>
      <c r="C13" s="196"/>
      <c r="D13" s="193"/>
      <c r="E13" s="258"/>
      <c r="F13" s="113" t="s">
        <v>16</v>
      </c>
      <c r="G13" s="196"/>
      <c r="H13" s="114" t="s">
        <v>18</v>
      </c>
      <c r="I13" s="252">
        <v>1</v>
      </c>
      <c r="J13" s="254">
        <v>2</v>
      </c>
      <c r="K13" s="262">
        <v>3</v>
      </c>
      <c r="L13" s="131" t="s">
        <v>77</v>
      </c>
      <c r="M13" s="116" t="s">
        <v>149</v>
      </c>
      <c r="N13" s="117" t="s">
        <v>150</v>
      </c>
      <c r="O13" s="131" t="s">
        <v>77</v>
      </c>
      <c r="P13" s="119" t="s">
        <v>151</v>
      </c>
      <c r="Q13" s="246"/>
      <c r="R13" s="248"/>
      <c r="S13" s="250"/>
    </row>
    <row r="14" spans="1:19" ht="15.75" thickBot="1">
      <c r="A14" s="194"/>
      <c r="B14" s="194"/>
      <c r="C14" s="217"/>
      <c r="D14" s="194"/>
      <c r="E14" s="259"/>
      <c r="F14" s="120"/>
      <c r="G14" s="217"/>
      <c r="H14" s="121"/>
      <c r="I14" s="253"/>
      <c r="J14" s="255"/>
      <c r="K14" s="263"/>
      <c r="L14" s="147" t="s">
        <v>152</v>
      </c>
      <c r="M14" s="123" t="s">
        <v>173</v>
      </c>
      <c r="N14" s="124" t="s">
        <v>173</v>
      </c>
      <c r="O14" s="125" t="s">
        <v>154</v>
      </c>
      <c r="P14" s="74"/>
      <c r="Q14" s="126" t="s">
        <v>153</v>
      </c>
      <c r="R14" s="248"/>
      <c r="S14" s="251"/>
    </row>
    <row r="15" spans="1:19" ht="19.5" thickBot="1">
      <c r="A15" s="16">
        <v>1</v>
      </c>
      <c r="B15" s="16">
        <v>515</v>
      </c>
      <c r="C15" s="24" t="s">
        <v>187</v>
      </c>
      <c r="D15" s="24" t="s">
        <v>34</v>
      </c>
      <c r="E15" s="127" t="s">
        <v>156</v>
      </c>
      <c r="F15" s="24" t="s">
        <v>36</v>
      </c>
      <c r="G15" s="100" t="s">
        <v>37</v>
      </c>
      <c r="H15" s="17" t="s">
        <v>157</v>
      </c>
      <c r="I15" s="128">
        <v>8</v>
      </c>
      <c r="J15" s="129">
        <v>10</v>
      </c>
      <c r="K15" s="130">
        <v>2</v>
      </c>
      <c r="L15" s="131">
        <f>I15+J15+K15</f>
        <v>20</v>
      </c>
      <c r="M15" s="19">
        <v>12</v>
      </c>
      <c r="N15" s="170">
        <v>10</v>
      </c>
      <c r="O15" s="133">
        <f>N15+M15</f>
        <v>22</v>
      </c>
      <c r="P15" s="315"/>
      <c r="Q15" s="135">
        <v>42.5</v>
      </c>
      <c r="R15" s="316">
        <v>84.5</v>
      </c>
      <c r="S15" s="313" t="s">
        <v>269</v>
      </c>
    </row>
    <row r="16" spans="1:19" ht="19.5" thickBot="1">
      <c r="A16" s="25">
        <v>2</v>
      </c>
      <c r="B16" s="25">
        <v>603</v>
      </c>
      <c r="C16" s="31" t="s">
        <v>186</v>
      </c>
      <c r="D16" s="24" t="s">
        <v>90</v>
      </c>
      <c r="E16" s="127" t="s">
        <v>156</v>
      </c>
      <c r="F16" s="24" t="s">
        <v>36</v>
      </c>
      <c r="G16" s="100" t="s">
        <v>37</v>
      </c>
      <c r="H16" s="17" t="s">
        <v>157</v>
      </c>
      <c r="I16" s="137">
        <v>8</v>
      </c>
      <c r="J16" s="34">
        <v>10</v>
      </c>
      <c r="K16" s="138">
        <v>2</v>
      </c>
      <c r="L16" s="139">
        <f>I16+J16+K16</f>
        <v>20</v>
      </c>
      <c r="M16" s="134">
        <v>6</v>
      </c>
      <c r="N16" s="171">
        <v>12</v>
      </c>
      <c r="O16" s="141">
        <f>N16+M16</f>
        <v>18</v>
      </c>
      <c r="P16" s="142"/>
      <c r="Q16" s="143">
        <v>44</v>
      </c>
      <c r="R16" s="144">
        <f>O16+Q16+L16</f>
        <v>82</v>
      </c>
      <c r="S16" s="314" t="s">
        <v>270</v>
      </c>
    </row>
    <row r="17" spans="1:19" ht="18.75">
      <c r="A17" s="25">
        <v>3</v>
      </c>
      <c r="B17" s="25">
        <v>614</v>
      </c>
      <c r="C17" s="31" t="s">
        <v>185</v>
      </c>
      <c r="D17" s="24" t="s">
        <v>90</v>
      </c>
      <c r="E17" s="127" t="s">
        <v>156</v>
      </c>
      <c r="F17" s="24" t="s">
        <v>36</v>
      </c>
      <c r="G17" s="100" t="s">
        <v>37</v>
      </c>
      <c r="H17" s="17" t="s">
        <v>157</v>
      </c>
      <c r="I17" s="137">
        <v>8</v>
      </c>
      <c r="J17" s="34">
        <v>10</v>
      </c>
      <c r="K17" s="138">
        <v>2</v>
      </c>
      <c r="L17" s="139">
        <f>I17+J17+K17</f>
        <v>20</v>
      </c>
      <c r="M17" s="134">
        <v>12</v>
      </c>
      <c r="N17" s="171">
        <v>3</v>
      </c>
      <c r="O17" s="141">
        <f>N17+M17</f>
        <v>15</v>
      </c>
      <c r="P17" s="26"/>
      <c r="Q17" s="143">
        <v>43</v>
      </c>
      <c r="R17" s="144">
        <f>O17+Q17+L17</f>
        <v>78</v>
      </c>
      <c r="S17" s="314" t="s">
        <v>271</v>
      </c>
    </row>
    <row r="18" spans="1:19">
      <c r="C18" s="1" t="s">
        <v>160</v>
      </c>
    </row>
    <row r="19" spans="1:19">
      <c r="C19" s="1"/>
    </row>
    <row r="20" spans="1:19">
      <c r="I20" t="s">
        <v>161</v>
      </c>
      <c r="M20" s="1" t="s">
        <v>258</v>
      </c>
    </row>
    <row r="21" spans="1:19" ht="15.75" thickBot="1">
      <c r="D21" s="6" t="s">
        <v>162</v>
      </c>
      <c r="M21" s="1" t="s">
        <v>259</v>
      </c>
    </row>
    <row r="22" spans="1:19">
      <c r="D22" s="162" t="s">
        <v>163</v>
      </c>
      <c r="E22" s="256" t="s">
        <v>164</v>
      </c>
      <c r="F22" s="256"/>
      <c r="G22" s="163" t="s">
        <v>165</v>
      </c>
      <c r="M22" s="1"/>
    </row>
    <row r="23" spans="1:19" ht="42" customHeight="1">
      <c r="D23" s="172">
        <v>1</v>
      </c>
      <c r="E23" s="264" t="s">
        <v>188</v>
      </c>
      <c r="F23" s="264"/>
      <c r="G23" s="173" t="s">
        <v>189</v>
      </c>
      <c r="M23" s="1"/>
    </row>
    <row r="24" spans="1:19" ht="32.25" customHeight="1">
      <c r="D24" s="172">
        <v>2</v>
      </c>
      <c r="E24" s="264" t="s">
        <v>190</v>
      </c>
      <c r="F24" s="264"/>
      <c r="G24" s="173" t="s">
        <v>170</v>
      </c>
    </row>
    <row r="25" spans="1:19" ht="44.25" customHeight="1" thickBot="1">
      <c r="D25" s="164">
        <v>3</v>
      </c>
      <c r="E25" s="257" t="s">
        <v>191</v>
      </c>
      <c r="F25" s="257"/>
      <c r="G25" s="165" t="s">
        <v>192</v>
      </c>
      <c r="M25" s="1"/>
    </row>
    <row r="27" spans="1:19">
      <c r="D27" s="6"/>
    </row>
    <row r="28" spans="1:19">
      <c r="D28" s="167"/>
      <c r="E28" s="260"/>
      <c r="F28" s="260"/>
      <c r="G28" s="167"/>
      <c r="M28" s="1"/>
    </row>
    <row r="29" spans="1:19">
      <c r="D29" s="168"/>
      <c r="E29" s="261"/>
      <c r="F29" s="261"/>
      <c r="G29" s="168"/>
    </row>
  </sheetData>
  <sortState ref="B15:R17">
    <sortCondition descending="1" ref="R15:R17"/>
  </sortState>
  <mergeCells count="26">
    <mergeCell ref="E29:F29"/>
    <mergeCell ref="I12:L12"/>
    <mergeCell ref="M12:P12"/>
    <mergeCell ref="Q12:Q13"/>
    <mergeCell ref="R12:R14"/>
    <mergeCell ref="E22:F22"/>
    <mergeCell ref="E23:F23"/>
    <mergeCell ref="E24:F24"/>
    <mergeCell ref="E25:F25"/>
    <mergeCell ref="E28:F28"/>
    <mergeCell ref="S12:S14"/>
    <mergeCell ref="I13:I14"/>
    <mergeCell ref="J13:J14"/>
    <mergeCell ref="K13:K14"/>
    <mergeCell ref="A12:A14"/>
    <mergeCell ref="B12:B14"/>
    <mergeCell ref="C12:C14"/>
    <mergeCell ref="D12:D14"/>
    <mergeCell ref="E12:E14"/>
    <mergeCell ref="G12:G14"/>
    <mergeCell ref="A8:P8"/>
    <mergeCell ref="M1:O1"/>
    <mergeCell ref="M2:O2"/>
    <mergeCell ref="M3:O3"/>
    <mergeCell ref="A5:O5"/>
    <mergeCell ref="A6:O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6"/>
  <sheetViews>
    <sheetView topLeftCell="B4" workbookViewId="0">
      <selection activeCell="B19" sqref="A19:XFD19"/>
    </sheetView>
  </sheetViews>
  <sheetFormatPr defaultRowHeight="15"/>
  <cols>
    <col min="1" max="1" width="5.140625" customWidth="1"/>
    <col min="3" max="3" width="18.140625" customWidth="1"/>
    <col min="4" max="4" width="7.140625" customWidth="1"/>
    <col min="5" max="5" width="16.42578125" customWidth="1"/>
    <col min="6" max="6" width="10.42578125" customWidth="1"/>
    <col min="8" max="8" width="11.7109375" customWidth="1"/>
    <col min="9" max="10" width="3.28515625" customWidth="1"/>
    <col min="11" max="11" width="3" customWidth="1"/>
    <col min="12" max="12" width="3.42578125" customWidth="1"/>
    <col min="13" max="13" width="3.5703125" customWidth="1"/>
    <col min="14" max="14" width="3.140625" customWidth="1"/>
    <col min="15" max="15" width="3.28515625" customWidth="1"/>
    <col min="16" max="16" width="5.7109375" customWidth="1"/>
    <col min="17" max="17" width="3.7109375" customWidth="1"/>
    <col min="18" max="18" width="3.140625" customWidth="1"/>
    <col min="19" max="19" width="3.28515625" customWidth="1"/>
    <col min="20" max="21" width="3.140625" customWidth="1"/>
    <col min="22" max="22" width="2.7109375" customWidth="1"/>
    <col min="23" max="23" width="2.85546875" customWidth="1"/>
    <col min="24" max="24" width="3.42578125" customWidth="1"/>
    <col min="25" max="25" width="3.140625" customWidth="1"/>
    <col min="26" max="26" width="3.28515625" customWidth="1"/>
    <col min="27" max="27" width="3.5703125" customWidth="1"/>
    <col min="28" max="28" width="3.140625" customWidth="1"/>
    <col min="29" max="29" width="5.5703125" customWidth="1"/>
    <col min="30" max="30" width="5.28515625" customWidth="1"/>
    <col min="31" max="31" width="8.28515625" customWidth="1"/>
    <col min="32" max="32" width="4.28515625" customWidth="1"/>
  </cols>
  <sheetData>
    <row r="1" spans="1:32">
      <c r="A1" s="1" t="s">
        <v>0</v>
      </c>
      <c r="E1" s="2"/>
      <c r="O1" s="3" t="s">
        <v>2</v>
      </c>
      <c r="S1" s="265" t="s">
        <v>3</v>
      </c>
      <c r="T1" s="265"/>
      <c r="U1" s="265"/>
      <c r="V1" s="265"/>
      <c r="W1" s="265"/>
    </row>
    <row r="2" spans="1:32">
      <c r="A2" s="1" t="s">
        <v>1</v>
      </c>
      <c r="B2" s="3"/>
      <c r="C2" s="3"/>
      <c r="D2" s="3"/>
      <c r="E2" s="3"/>
      <c r="F2" s="5"/>
      <c r="G2" s="5"/>
      <c r="H2" s="5"/>
      <c r="I2" s="5"/>
      <c r="J2" s="5"/>
      <c r="N2" s="3"/>
      <c r="O2" s="3" t="s">
        <v>4</v>
      </c>
      <c r="P2" s="3"/>
      <c r="Q2" s="5"/>
      <c r="R2" s="5"/>
      <c r="S2" s="265" t="s">
        <v>5</v>
      </c>
      <c r="T2" s="265"/>
      <c r="U2" s="265"/>
      <c r="V2" s="265"/>
      <c r="W2" s="265"/>
      <c r="AA2" s="3"/>
      <c r="AB2" s="3"/>
      <c r="AC2" s="3"/>
      <c r="AD2" s="3"/>
    </row>
    <row r="3" spans="1:32">
      <c r="A3" s="1"/>
      <c r="B3" s="3"/>
      <c r="C3" s="3"/>
      <c r="D3" s="3"/>
      <c r="E3" s="3"/>
      <c r="F3" s="5"/>
      <c r="G3" s="5"/>
      <c r="H3" s="5"/>
      <c r="I3" s="5"/>
      <c r="J3" s="5"/>
      <c r="N3" s="3"/>
      <c r="O3" s="3" t="s">
        <v>7</v>
      </c>
      <c r="P3" s="3"/>
      <c r="Q3" s="5"/>
      <c r="R3" s="5"/>
      <c r="S3" s="265" t="s">
        <v>8</v>
      </c>
      <c r="T3" s="265"/>
      <c r="U3" s="265"/>
      <c r="V3" s="265"/>
      <c r="W3" s="265"/>
      <c r="AA3" s="3"/>
      <c r="AB3" s="3"/>
      <c r="AC3" s="3"/>
      <c r="AD3" s="3"/>
    </row>
    <row r="4" spans="1:32">
      <c r="A4" s="6" t="s">
        <v>6</v>
      </c>
      <c r="B4" s="3"/>
      <c r="C4" s="3"/>
      <c r="D4" s="3"/>
      <c r="E4" s="3"/>
      <c r="F4" s="5"/>
      <c r="G4" s="5"/>
      <c r="H4" s="5"/>
      <c r="I4" s="5"/>
      <c r="J4" s="5"/>
      <c r="N4" s="3"/>
      <c r="P4" s="3"/>
      <c r="Q4" s="5"/>
      <c r="R4" s="5"/>
      <c r="AA4" s="3"/>
      <c r="AB4" s="3"/>
      <c r="AC4" s="3"/>
      <c r="AD4" s="3"/>
    </row>
    <row r="5" spans="1:3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2">
      <c r="B6" s="190" t="s">
        <v>248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2">
      <c r="B7" s="190" t="s">
        <v>111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2" ht="16.5" customHeight="1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1:32" ht="18.75">
      <c r="B9" s="191" t="s">
        <v>193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</row>
    <row r="10" spans="1:32" ht="15.75" thickBot="1"/>
    <row r="11" spans="1:32" ht="15.75" thickBot="1">
      <c r="A11" s="197" t="s">
        <v>11</v>
      </c>
      <c r="B11" s="197" t="s">
        <v>12</v>
      </c>
      <c r="C11" s="195" t="s">
        <v>13</v>
      </c>
      <c r="D11" s="266" t="s">
        <v>14</v>
      </c>
      <c r="E11" s="195" t="s">
        <v>15</v>
      </c>
      <c r="F11" s="195" t="s">
        <v>16</v>
      </c>
      <c r="G11" s="195" t="s">
        <v>17</v>
      </c>
      <c r="H11" s="195" t="s">
        <v>18</v>
      </c>
      <c r="I11" s="228" t="s">
        <v>19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  <c r="AE11" s="269" t="s">
        <v>194</v>
      </c>
      <c r="AF11" s="234" t="s">
        <v>20</v>
      </c>
    </row>
    <row r="12" spans="1:32" ht="25.5" customHeight="1" thickBot="1">
      <c r="A12" s="198"/>
      <c r="B12" s="198"/>
      <c r="C12" s="196"/>
      <c r="D12" s="267"/>
      <c r="E12" s="196"/>
      <c r="F12" s="196"/>
      <c r="G12" s="196"/>
      <c r="H12" s="196"/>
      <c r="I12" s="238" t="s">
        <v>195</v>
      </c>
      <c r="J12" s="239"/>
      <c r="K12" s="239"/>
      <c r="L12" s="239"/>
      <c r="M12" s="239"/>
      <c r="N12" s="239"/>
      <c r="O12" s="239"/>
      <c r="P12" s="207" t="s">
        <v>22</v>
      </c>
      <c r="Q12" s="238" t="s">
        <v>196</v>
      </c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07" t="s">
        <v>22</v>
      </c>
      <c r="AD12" s="209" t="s">
        <v>23</v>
      </c>
      <c r="AE12" s="224"/>
      <c r="AF12" s="235"/>
    </row>
    <row r="13" spans="1:32" ht="25.5" customHeight="1" thickBot="1">
      <c r="A13" s="198"/>
      <c r="B13" s="198"/>
      <c r="C13" s="196"/>
      <c r="D13" s="267"/>
      <c r="E13" s="196"/>
      <c r="F13" s="196"/>
      <c r="G13" s="196"/>
      <c r="H13" s="196"/>
      <c r="I13" s="56" t="s">
        <v>25</v>
      </c>
      <c r="J13" s="56" t="s">
        <v>26</v>
      </c>
      <c r="K13" s="56" t="s">
        <v>197</v>
      </c>
      <c r="L13" s="56" t="s">
        <v>29</v>
      </c>
      <c r="M13" s="56" t="s">
        <v>198</v>
      </c>
      <c r="N13" s="57" t="s">
        <v>199</v>
      </c>
      <c r="O13" s="57" t="s">
        <v>28</v>
      </c>
      <c r="P13" s="208"/>
      <c r="Q13" s="56" t="s">
        <v>200</v>
      </c>
      <c r="R13" s="56" t="s">
        <v>201</v>
      </c>
      <c r="S13" s="56" t="s">
        <v>202</v>
      </c>
      <c r="T13" s="56" t="s">
        <v>203</v>
      </c>
      <c r="U13" s="56" t="s">
        <v>204</v>
      </c>
      <c r="V13" s="56" t="s">
        <v>205</v>
      </c>
      <c r="W13" s="56" t="s">
        <v>206</v>
      </c>
      <c r="X13" s="56" t="s">
        <v>207</v>
      </c>
      <c r="Y13" s="56" t="s">
        <v>208</v>
      </c>
      <c r="Z13" s="56" t="s">
        <v>209</v>
      </c>
      <c r="AA13" s="57" t="s">
        <v>210</v>
      </c>
      <c r="AB13" s="57" t="s">
        <v>211</v>
      </c>
      <c r="AC13" s="208"/>
      <c r="AD13" s="210"/>
      <c r="AE13" s="225"/>
      <c r="AF13" s="235"/>
    </row>
    <row r="14" spans="1:32" ht="15.75" thickBot="1">
      <c r="A14" s="237"/>
      <c r="B14" s="237"/>
      <c r="C14" s="217"/>
      <c r="D14" s="268"/>
      <c r="E14" s="217"/>
      <c r="F14" s="217"/>
      <c r="G14" s="217"/>
      <c r="H14" s="217"/>
      <c r="I14" s="82" t="s">
        <v>212</v>
      </c>
      <c r="J14" s="82" t="s">
        <v>212</v>
      </c>
      <c r="K14" s="82" t="s">
        <v>212</v>
      </c>
      <c r="L14" s="82" t="s">
        <v>212</v>
      </c>
      <c r="M14" s="82" t="s">
        <v>212</v>
      </c>
      <c r="N14" s="83" t="s">
        <v>167</v>
      </c>
      <c r="O14" s="84" t="s">
        <v>167</v>
      </c>
      <c r="P14" s="85" t="s">
        <v>213</v>
      </c>
      <c r="Q14" s="82" t="s">
        <v>192</v>
      </c>
      <c r="R14" s="82" t="s">
        <v>192</v>
      </c>
      <c r="S14" s="82" t="s">
        <v>192</v>
      </c>
      <c r="T14" s="82" t="s">
        <v>192</v>
      </c>
      <c r="U14" s="82" t="s">
        <v>192</v>
      </c>
      <c r="V14" s="82" t="s">
        <v>192</v>
      </c>
      <c r="W14" s="82" t="s">
        <v>192</v>
      </c>
      <c r="X14" s="82" t="s">
        <v>192</v>
      </c>
      <c r="Y14" s="82" t="s">
        <v>192</v>
      </c>
      <c r="Z14" s="82" t="s">
        <v>192</v>
      </c>
      <c r="AA14" s="82" t="s">
        <v>212</v>
      </c>
      <c r="AB14" s="82" t="s">
        <v>192</v>
      </c>
      <c r="AC14" s="85" t="s">
        <v>213</v>
      </c>
      <c r="AD14" s="85" t="s">
        <v>32</v>
      </c>
      <c r="AE14" s="86" t="s">
        <v>88</v>
      </c>
      <c r="AF14" s="270"/>
    </row>
    <row r="15" spans="1:32" ht="16.5" thickBot="1">
      <c r="A15" s="16">
        <v>1</v>
      </c>
      <c r="B15" s="94" t="s">
        <v>256</v>
      </c>
      <c r="C15" s="174" t="s">
        <v>214</v>
      </c>
      <c r="D15" s="175" t="s">
        <v>129</v>
      </c>
      <c r="E15" s="176" t="s">
        <v>35</v>
      </c>
      <c r="F15" s="176" t="s">
        <v>36</v>
      </c>
      <c r="G15" s="176" t="s">
        <v>37</v>
      </c>
      <c r="H15" s="177" t="s">
        <v>244</v>
      </c>
      <c r="I15" s="64">
        <v>3</v>
      </c>
      <c r="J15" s="65">
        <v>3</v>
      </c>
      <c r="K15" s="65">
        <v>3</v>
      </c>
      <c r="L15" s="65">
        <v>3</v>
      </c>
      <c r="M15" s="65">
        <v>3</v>
      </c>
      <c r="N15" s="65">
        <v>4</v>
      </c>
      <c r="O15" s="96">
        <v>0</v>
      </c>
      <c r="P15" s="21">
        <f>I15+J15+K15+N15+O15+L15+M15</f>
        <v>19</v>
      </c>
      <c r="Q15" s="178">
        <v>2</v>
      </c>
      <c r="R15" s="65">
        <v>2</v>
      </c>
      <c r="S15" s="65">
        <v>1</v>
      </c>
      <c r="T15" s="65">
        <v>2</v>
      </c>
      <c r="U15" s="65">
        <v>2</v>
      </c>
      <c r="V15" s="65">
        <v>2</v>
      </c>
      <c r="W15" s="65">
        <v>2</v>
      </c>
      <c r="X15" s="65">
        <v>2</v>
      </c>
      <c r="Y15" s="65">
        <v>0</v>
      </c>
      <c r="Z15" s="65">
        <v>2</v>
      </c>
      <c r="AA15" s="65">
        <v>3</v>
      </c>
      <c r="AB15" s="96">
        <v>2</v>
      </c>
      <c r="AC15" s="21">
        <f>Q15+R15+S15+AA15+AB15+T15+U15+V15+W15+X15+Y15+Z15</f>
        <v>22</v>
      </c>
      <c r="AD15" s="22">
        <v>40</v>
      </c>
      <c r="AE15" s="23">
        <f>P15+AD15+AC15</f>
        <v>81</v>
      </c>
      <c r="AF15" s="317" t="s">
        <v>269</v>
      </c>
    </row>
    <row r="16" spans="1:32" ht="15.75">
      <c r="A16" s="25">
        <v>2</v>
      </c>
      <c r="B16" s="97" t="s">
        <v>251</v>
      </c>
      <c r="C16" s="179" t="s">
        <v>215</v>
      </c>
      <c r="D16" s="180" t="s">
        <v>129</v>
      </c>
      <c r="E16" s="176" t="s">
        <v>35</v>
      </c>
      <c r="F16" s="176" t="s">
        <v>36</v>
      </c>
      <c r="G16" s="176" t="s">
        <v>37</v>
      </c>
      <c r="H16" s="177" t="s">
        <v>244</v>
      </c>
      <c r="I16" s="66">
        <v>2</v>
      </c>
      <c r="J16" s="67">
        <v>3</v>
      </c>
      <c r="K16" s="67">
        <v>3</v>
      </c>
      <c r="L16" s="67">
        <v>3</v>
      </c>
      <c r="M16" s="67">
        <v>2</v>
      </c>
      <c r="N16" s="67">
        <v>5</v>
      </c>
      <c r="O16" s="98">
        <v>0</v>
      </c>
      <c r="P16" s="21">
        <f t="shared" ref="P16" si="0">I16+J16+K16+N16+O16+L16+M16</f>
        <v>18</v>
      </c>
      <c r="Q16" s="71">
        <v>2</v>
      </c>
      <c r="R16" s="67">
        <v>2</v>
      </c>
      <c r="S16" s="67">
        <v>1</v>
      </c>
      <c r="T16" s="67">
        <v>2</v>
      </c>
      <c r="U16" s="67">
        <v>2</v>
      </c>
      <c r="V16" s="67">
        <v>1</v>
      </c>
      <c r="W16" s="67">
        <v>1</v>
      </c>
      <c r="X16" s="67">
        <v>2</v>
      </c>
      <c r="Y16" s="67">
        <v>0</v>
      </c>
      <c r="Z16" s="67">
        <v>1</v>
      </c>
      <c r="AA16" s="67">
        <v>3</v>
      </c>
      <c r="AB16" s="98">
        <v>1</v>
      </c>
      <c r="AC16" s="21">
        <v>18</v>
      </c>
      <c r="AD16" s="22">
        <v>42</v>
      </c>
      <c r="AE16" s="23">
        <v>78</v>
      </c>
      <c r="AF16" s="318" t="s">
        <v>270</v>
      </c>
    </row>
    <row r="17" spans="2:31"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2:31">
      <c r="B18" t="s">
        <v>74</v>
      </c>
      <c r="D18" t="s">
        <v>267</v>
      </c>
      <c r="F18" t="s">
        <v>268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20" spans="2:31" ht="15.75">
      <c r="C20" s="49" t="s">
        <v>216</v>
      </c>
    </row>
    <row r="22" spans="2:31">
      <c r="C22" s="181" t="s">
        <v>217</v>
      </c>
    </row>
    <row r="23" spans="2:31">
      <c r="B23" s="182" t="s">
        <v>25</v>
      </c>
      <c r="C23" s="183" t="s">
        <v>218</v>
      </c>
      <c r="H23" t="s">
        <v>219</v>
      </c>
    </row>
    <row r="24" spans="2:31">
      <c r="B24" s="182" t="s">
        <v>26</v>
      </c>
      <c r="C24" s="183" t="s">
        <v>220</v>
      </c>
      <c r="H24" t="s">
        <v>219</v>
      </c>
    </row>
    <row r="25" spans="2:31">
      <c r="B25" s="182" t="s">
        <v>197</v>
      </c>
      <c r="C25" s="183" t="s">
        <v>221</v>
      </c>
      <c r="H25" t="s">
        <v>219</v>
      </c>
    </row>
    <row r="26" spans="2:31">
      <c r="B26" s="182" t="s">
        <v>29</v>
      </c>
      <c r="C26" s="183" t="s">
        <v>222</v>
      </c>
      <c r="H26" t="s">
        <v>219</v>
      </c>
    </row>
    <row r="27" spans="2:31">
      <c r="B27" s="182" t="s">
        <v>198</v>
      </c>
      <c r="C27" s="183" t="s">
        <v>223</v>
      </c>
    </row>
    <row r="28" spans="2:31">
      <c r="B28" s="182"/>
      <c r="C28" s="183" t="s">
        <v>224</v>
      </c>
      <c r="H28" t="s">
        <v>219</v>
      </c>
    </row>
    <row r="29" spans="2:31">
      <c r="B29" s="182" t="s">
        <v>199</v>
      </c>
      <c r="C29" s="183" t="s">
        <v>225</v>
      </c>
      <c r="H29" t="s">
        <v>226</v>
      </c>
    </row>
    <row r="30" spans="2:31">
      <c r="B30" s="182" t="s">
        <v>28</v>
      </c>
      <c r="C30" s="183" t="s">
        <v>227</v>
      </c>
      <c r="H30" t="s">
        <v>226</v>
      </c>
    </row>
    <row r="31" spans="2:31">
      <c r="H31" s="184" t="s">
        <v>228</v>
      </c>
    </row>
    <row r="33" spans="2:8">
      <c r="C33" s="181" t="s">
        <v>229</v>
      </c>
    </row>
    <row r="34" spans="2:8" ht="15.75">
      <c r="B34" s="185" t="s">
        <v>200</v>
      </c>
      <c r="C34" s="183" t="s">
        <v>230</v>
      </c>
      <c r="H34" t="s">
        <v>231</v>
      </c>
    </row>
    <row r="35" spans="2:8" ht="15.75">
      <c r="B35" s="185" t="s">
        <v>201</v>
      </c>
      <c r="C35" s="183" t="s">
        <v>232</v>
      </c>
      <c r="H35" t="s">
        <v>231</v>
      </c>
    </row>
    <row r="36" spans="2:8" ht="15.75">
      <c r="B36" s="185" t="s">
        <v>202</v>
      </c>
      <c r="C36" s="183" t="s">
        <v>233</v>
      </c>
      <c r="H36" t="s">
        <v>231</v>
      </c>
    </row>
    <row r="37" spans="2:8" ht="15.75">
      <c r="B37" s="185" t="s">
        <v>203</v>
      </c>
      <c r="C37" s="183" t="s">
        <v>234</v>
      </c>
      <c r="H37" t="s">
        <v>231</v>
      </c>
    </row>
    <row r="38" spans="2:8" ht="15.75">
      <c r="B38" s="185" t="s">
        <v>204</v>
      </c>
      <c r="C38" s="183" t="s">
        <v>235</v>
      </c>
      <c r="H38" t="s">
        <v>231</v>
      </c>
    </row>
    <row r="39" spans="2:8" ht="15.75">
      <c r="B39" s="185" t="s">
        <v>205</v>
      </c>
      <c r="C39" s="183" t="s">
        <v>236</v>
      </c>
      <c r="H39" t="s">
        <v>231</v>
      </c>
    </row>
    <row r="40" spans="2:8" ht="15.75">
      <c r="B40" s="185" t="s">
        <v>206</v>
      </c>
      <c r="C40" s="183" t="s">
        <v>237</v>
      </c>
      <c r="H40" t="s">
        <v>231</v>
      </c>
    </row>
    <row r="41" spans="2:8" ht="15.75">
      <c r="B41" s="185" t="s">
        <v>207</v>
      </c>
      <c r="C41" s="183" t="s">
        <v>238</v>
      </c>
      <c r="H41" t="s">
        <v>231</v>
      </c>
    </row>
    <row r="42" spans="2:8" ht="15.75">
      <c r="B42" s="185" t="s">
        <v>208</v>
      </c>
      <c r="C42" s="183" t="s">
        <v>239</v>
      </c>
      <c r="H42" t="s">
        <v>231</v>
      </c>
    </row>
    <row r="43" spans="2:8" ht="15.75">
      <c r="B43" s="185" t="s">
        <v>209</v>
      </c>
      <c r="C43" s="183" t="s">
        <v>240</v>
      </c>
      <c r="H43" t="s">
        <v>231</v>
      </c>
    </row>
    <row r="44" spans="2:8" ht="15.75">
      <c r="B44" s="185" t="s">
        <v>210</v>
      </c>
      <c r="C44" s="183" t="s">
        <v>241</v>
      </c>
      <c r="H44" t="s">
        <v>242</v>
      </c>
    </row>
    <row r="45" spans="2:8" ht="15.75">
      <c r="B45" s="185" t="s">
        <v>211</v>
      </c>
      <c r="C45" s="183" t="s">
        <v>243</v>
      </c>
      <c r="H45" t="s">
        <v>231</v>
      </c>
    </row>
    <row r="46" spans="2:8">
      <c r="H46" s="184" t="s">
        <v>228</v>
      </c>
    </row>
  </sheetData>
  <mergeCells count="23">
    <mergeCell ref="AF11:AF14"/>
    <mergeCell ref="I12:O12"/>
    <mergeCell ref="P12:P13"/>
    <mergeCell ref="Q12:AB12"/>
    <mergeCell ref="AC12:AC13"/>
    <mergeCell ref="AD12:AD13"/>
    <mergeCell ref="B9:AE9"/>
    <mergeCell ref="A11:A14"/>
    <mergeCell ref="B11:B14"/>
    <mergeCell ref="C11:C14"/>
    <mergeCell ref="D11:D14"/>
    <mergeCell ref="E11:E14"/>
    <mergeCell ref="F11:F14"/>
    <mergeCell ref="G11:G14"/>
    <mergeCell ref="H11:H14"/>
    <mergeCell ref="I11:AD11"/>
    <mergeCell ref="AE11:AE13"/>
    <mergeCell ref="B8:AE8"/>
    <mergeCell ref="S1:W1"/>
    <mergeCell ref="S2:W2"/>
    <mergeCell ref="S3:W3"/>
    <mergeCell ref="B6:AE6"/>
    <mergeCell ref="B7:AE7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5.</vt:lpstr>
      <vt:lpstr>6.</vt:lpstr>
      <vt:lpstr>7.</vt:lpstr>
      <vt:lpstr>8.</vt:lpstr>
      <vt:lpstr>ракетно</vt:lpstr>
      <vt:lpstr>бродо</vt:lpstr>
      <vt:lpstr>ауто</vt:lpstr>
      <vt:lpstr>изложба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2019-03-16T15:32:35Z</cp:lastPrinted>
  <dcterms:created xsi:type="dcterms:W3CDTF">2019-03-15T10:58:23Z</dcterms:created>
  <dcterms:modified xsi:type="dcterms:W3CDTF">2019-03-16T15:51:36Z</dcterms:modified>
</cp:coreProperties>
</file>