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9320" windowHeight="11580" activeTab="6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РАКЕТНО" sheetId="5" r:id="rId5"/>
    <sheet name="АВИО" sheetId="6" r:id="rId6"/>
    <sheet name="БРОДО" sheetId="7" r:id="rId7"/>
    <sheet name="АУТО" sheetId="8" r:id="rId8"/>
    <sheet name="IOP2" sheetId="9" r:id="rId9"/>
    <sheet name="ИЗЛОЖБА" sheetId="10" r:id="rId10"/>
  </sheets>
  <definedNames>
    <definedName name="_GoBack" localSheetId="2">'7 разред '!$C$96</definedName>
  </definedNames>
  <calcPr fullCalcOnLoad="1"/>
</workbook>
</file>

<file path=xl/sharedStrings.xml><?xml version="1.0" encoding="utf-8"?>
<sst xmlns="http://schemas.openxmlformats.org/spreadsheetml/2006/main" count="5619" uniqueCount="2447">
  <si>
    <t>Миливојевић Милан</t>
  </si>
  <si>
    <t>Весна Сировљевић</t>
  </si>
  <si>
    <t xml:space="preserve">Кашиковић Катарина </t>
  </si>
  <si>
    <t>"Милован Глишић",Ваљево</t>
  </si>
  <si>
    <t>Биљана Ђурић</t>
  </si>
  <si>
    <t xml:space="preserve">Симић Ђурђа </t>
  </si>
  <si>
    <t xml:space="preserve">Митровић Огњен </t>
  </si>
  <si>
    <t xml:space="preserve">Давидовић Вељко </t>
  </si>
  <si>
    <t xml:space="preserve">Петровић Никола </t>
  </si>
  <si>
    <t>Исаиловић Тања</t>
  </si>
  <si>
    <t xml:space="preserve">"Рајко Михаиловић",Бањани           </t>
  </si>
  <si>
    <t xml:space="preserve">Горан Косанић                                         </t>
  </si>
  <si>
    <t>Весна Бранковић</t>
  </si>
  <si>
    <t xml:space="preserve">Лештарић Милица      </t>
  </si>
  <si>
    <t>"Прота М.Ненадовић",Бранковина</t>
  </si>
  <si>
    <t xml:space="preserve">Мијаиловић Анђела </t>
  </si>
  <si>
    <t xml:space="preserve">Марјановић Ивана  </t>
  </si>
  <si>
    <t xml:space="preserve">Станковић Катарина </t>
  </si>
  <si>
    <t xml:space="preserve">Мићић Никола    </t>
  </si>
  <si>
    <t xml:space="preserve">Г.Косанић  и С.Ђокић  </t>
  </si>
  <si>
    <t xml:space="preserve">Крстивојевић Андреј </t>
  </si>
  <si>
    <t>"Сестре Илић",Ваљево</t>
  </si>
  <si>
    <t>Невенка Трипковић</t>
  </si>
  <si>
    <t xml:space="preserve">Јанковић Немања </t>
  </si>
  <si>
    <t>8</t>
  </si>
  <si>
    <r>
      <t>"</t>
    </r>
    <r>
      <rPr>
        <sz val="11"/>
        <color indexed="8"/>
        <rFont val="Calibri"/>
        <family val="2"/>
      </rPr>
      <t xml:space="preserve"> Иво Лола Рибар" Скобаљ</t>
    </r>
  </si>
  <si>
    <t>"Марко Орешковић", Бачки Грачац</t>
  </si>
  <si>
    <r>
      <t>М</t>
    </r>
    <r>
      <rPr>
        <sz val="10"/>
        <color indexed="8"/>
        <rFont val="Calibri"/>
        <family val="2"/>
      </rPr>
      <t>ачвански</t>
    </r>
  </si>
  <si>
    <t>Mађарски</t>
  </si>
  <si>
    <t>6</t>
  </si>
  <si>
    <t>Словачки</t>
  </si>
  <si>
    <t>"Станоје Миљковић" Брестовац</t>
  </si>
  <si>
    <t>"3. октобар" Бор</t>
  </si>
  <si>
    <t>"12. септембар" Мајданпек</t>
  </si>
  <si>
    <t>"Краљ Александар I" Горњи Милановац</t>
  </si>
  <si>
    <t>"Милица Павловић" Чачак</t>
  </si>
  <si>
    <t>"Вук Караџић", Сурдулица</t>
  </si>
  <si>
    <t>"Светозар Марковић" Врање</t>
  </si>
  <si>
    <t>"Јован Ј. Змај" Врање</t>
  </si>
  <si>
    <t>"Јошаничка Бања" Још. Бања</t>
  </si>
  <si>
    <t>"Попински борци"</t>
  </si>
  <si>
    <t>"Светозар Марковић"</t>
  </si>
  <si>
    <t>Девета српска бригада,  Бољевац</t>
  </si>
  <si>
    <t>Вук Караџић,  Књажевац</t>
  </si>
  <si>
    <t>"Емилија Остојић"</t>
  </si>
  <si>
    <t>"Јездимир Трипковић Латвица"</t>
  </si>
  <si>
    <t>"Вук Караџић"</t>
  </si>
  <si>
    <t>"Јован Поповић"</t>
  </si>
  <si>
    <t>"Милоје Закић" -Куршумлија</t>
  </si>
  <si>
    <t>"Б.П.Пинки" С.Митровица</t>
  </si>
  <si>
    <t>"Светислав Мирковић Ненад"- Мала Плана</t>
  </si>
  <si>
    <t>"Милан Илић Чича”</t>
  </si>
  <si>
    <t>"Вељко Дугошевић”Рума</t>
  </si>
  <si>
    <t>"Симеон Араницки"Стара Пазова</t>
  </si>
  <si>
    <t>"Љупче Шпанац"</t>
  </si>
  <si>
    <t>"Свети Сава" Смедерево</t>
  </si>
  <si>
    <t>"Јожеф Атила", Нови Сад</t>
  </si>
  <si>
    <t>"Прва војвођанска бригада", Нови Сад</t>
  </si>
  <si>
    <t>"Жарко Зрењанин", Обровац</t>
  </si>
  <si>
    <t>"Лепосавић",Лепосавић</t>
  </si>
  <si>
    <t>"Старина Новак"</t>
  </si>
  <si>
    <t>"Бранко Радичевић", Сурчин</t>
  </si>
  <si>
    <t>"Гаврило Принцип"</t>
  </si>
  <si>
    <t>"Иван Гундулић"</t>
  </si>
  <si>
    <t>"14.октобар", Барич</t>
  </si>
  <si>
    <t>"Филип К. Фића"</t>
  </si>
  <si>
    <t>"Јован Ристић"</t>
  </si>
  <si>
    <t>"Сретен Младеновић Мика",Ниш</t>
  </si>
  <si>
    <t>“Добрила Стамболић”</t>
  </si>
  <si>
    <t>"Вук Караџић", Црвенка</t>
  </si>
  <si>
    <t>"Вук Караџић" Неготин</t>
  </si>
  <si>
    <t>"Бранко Перић" Рудна Глава</t>
  </si>
  <si>
    <t>"Вук Стефановић Караџић'' Старчево</t>
  </si>
  <si>
    <t>"Жарко Зрењанин'' Банатско Ново Село</t>
  </si>
  <si>
    <t>"Бранко Радичевић'' Панчево</t>
  </si>
  <si>
    <t>"Ратко Митровић" Чачак</t>
  </si>
  <si>
    <t>"Кирило Савић"</t>
  </si>
  <si>
    <t>"Војвода Р. Путник", Џеп</t>
  </si>
  <si>
    <t>"Радоје Домановић" Врање</t>
  </si>
  <si>
    <t>"Бранко Радичевић", Владичин Хан</t>
  </si>
  <si>
    <t>"Сутјеска"</t>
  </si>
  <si>
    <t>"Доситеј ОБрадовић" Врба</t>
  </si>
  <si>
    <t>"Доситеј Обрадовић",Зрењанин</t>
  </si>
  <si>
    <t>"Жарко Зрењанин",Зрењанин</t>
  </si>
  <si>
    <t>"Младост",Томашевац</t>
  </si>
  <si>
    <t xml:space="preserve"> "Девета српска бригада", Бољевац</t>
  </si>
  <si>
    <t xml:space="preserve"> "Љуба Нешић",  Зајечар</t>
  </si>
  <si>
    <t xml:space="preserve"> "Дубрава",  Књажевац</t>
  </si>
  <si>
    <t>"Нада Матић"</t>
  </si>
  <si>
    <t>"Јован Јовановић Змај"</t>
  </si>
  <si>
    <t>"Прва основна школа краља Петра II"</t>
  </si>
  <si>
    <t xml:space="preserve">"Свети Сава” </t>
  </si>
  <si>
    <t>"Свети  Сава"</t>
  </si>
  <si>
    <t>"Светислав Мирковић Ненад",Мала Плана</t>
  </si>
  <si>
    <t>"Топлички Хероји",Житорађа</t>
  </si>
  <si>
    <t>,,Ратко Павловић Ћићко",Прокупље</t>
  </si>
  <si>
    <t>"Др.Ђ.Натошевић",Нови Сланкамен</t>
  </si>
  <si>
    <t>"Симеон Араницки"</t>
  </si>
  <si>
    <t>"Растко Немањић-Свети Сава", Нова Пазова</t>
  </si>
  <si>
    <t>"Душко Радовић"</t>
  </si>
  <si>
    <r>
      <t>"</t>
    </r>
    <r>
      <rPr>
        <sz val="11"/>
        <color indexed="8"/>
        <rFont val="Calibri"/>
        <family val="2"/>
      </rPr>
      <t>Карађорђе" В. Плана</t>
    </r>
  </si>
  <si>
    <r>
      <t>"</t>
    </r>
    <r>
      <rPr>
        <sz val="11"/>
        <color indexed="8"/>
        <rFont val="Calibri"/>
        <family val="2"/>
      </rPr>
      <t>Б. Радичевић" Лугавчина</t>
    </r>
  </si>
  <si>
    <t>"Жарко Зрењанин", Госпођинци</t>
  </si>
  <si>
    <t>"Коста Трифковић", Нови Сад</t>
  </si>
  <si>
    <t>"Алекса Шантић", Вајска</t>
  </si>
  <si>
    <t xml:space="preserve">"22.октобар",Сурчин </t>
  </si>
  <si>
    <t>"Вожд Карађорђе",Јаково</t>
  </si>
  <si>
    <t>"Влада Аксентијевић"</t>
  </si>
  <si>
    <t>"Мајка Југовић"</t>
  </si>
  <si>
    <t>"Војвода Степа"</t>
  </si>
  <si>
    <t>"Момчило Живојиновић"</t>
  </si>
  <si>
    <t>"Бранко Миљковић"</t>
  </si>
  <si>
    <t>"Сретен Лазаревић"</t>
  </si>
  <si>
    <t>"Свети Георгије" Уздин</t>
  </si>
  <si>
    <t>"Свети Сава" Панчево</t>
  </si>
  <si>
    <t>"Бора Станковић", Јелашница</t>
  </si>
  <si>
    <t>"Бора Станковић",Кленике</t>
  </si>
  <si>
    <t>"Свети Сава" Рибница</t>
  </si>
  <si>
    <t>"Младост", Томашевац</t>
  </si>
  <si>
    <t>"Јован Јовановић Змај",Зрењанин</t>
  </si>
  <si>
    <t>"Петар Лековић"</t>
  </si>
  <si>
    <t>"Живадинка Дивац"</t>
  </si>
  <si>
    <t>„Милан Илић Чича”</t>
  </si>
  <si>
    <t xml:space="preserve"> "9 октобар"</t>
  </si>
  <si>
    <t>"Б.Радичевић",Кузмин</t>
  </si>
  <si>
    <t>,,Змај Јова Јовановић”,Рума</t>
  </si>
  <si>
    <t>"Растко Немањић-Свети Сава",Нова Пазова</t>
  </si>
  <si>
    <t>"Душан Радовић"</t>
  </si>
  <si>
    <t>"Милета Протић", Товаришево</t>
  </si>
  <si>
    <t>"Вук Караџић", Бачко Добро Поље</t>
  </si>
  <si>
    <t>"Жарко Зрењанин", Нови Сад</t>
  </si>
  <si>
    <t>"Свети Сава",К.Митров.</t>
  </si>
  <si>
    <t>"Петар П. Његош"</t>
  </si>
  <si>
    <t>"Иван Горан Ковачић"</t>
  </si>
  <si>
    <t>"Јелица Миловановић"</t>
  </si>
  <si>
    <t>"Зага Маливук"</t>
  </si>
  <si>
    <t>"20.ОКТОБАР", Сивац</t>
  </si>
  <si>
    <t>"20.ОКТОБАР" ,Сивац</t>
  </si>
  <si>
    <t>"Иван Горан Ковачић" , Станишић</t>
  </si>
  <si>
    <t>"3. октобар" ,Бор</t>
  </si>
  <si>
    <t>"Душан Радовић",Бор</t>
  </si>
  <si>
    <t>"Вук Караџић'',Вршац</t>
  </si>
  <si>
    <t>"Младост", Вршац</t>
  </si>
  <si>
    <t>"Мајур" ,Мајур</t>
  </si>
  <si>
    <t>"Кадињача" ,Лозница</t>
  </si>
  <si>
    <t>"Милица Павловић"</t>
  </si>
  <si>
    <t>"Јован Ј. Змај",Сурдулица</t>
  </si>
  <si>
    <t>"Предраг Девеџић",Врањска Бања</t>
  </si>
  <si>
    <t>"Јосиф Панчић",Баљевац на Ибру</t>
  </si>
  <si>
    <t>"Ђура Јакшић",Зрењанин</t>
  </si>
  <si>
    <t>"Стеван Алексић",Јаша Томић</t>
  </si>
  <si>
    <t>"9. мај", Саставци</t>
  </si>
  <si>
    <t>"Живко Љујић"</t>
  </si>
  <si>
    <t xml:space="preserve">"Милан Илић Чича” </t>
  </si>
  <si>
    <t>"Карађорђе"</t>
  </si>
  <si>
    <t>"Никола Тесла",Нови Бановци</t>
  </si>
  <si>
    <t>"Сремски Фронт" , Шид</t>
  </si>
  <si>
    <t>"Лаза Костић", Ковиљ</t>
  </si>
  <si>
    <t>"Моша Пијаде", Бачко Ново Село</t>
  </si>
  <si>
    <t>" Бранко Ћопић"</t>
  </si>
  <si>
    <t xml:space="preserve">"Ђуро Стругар"  </t>
  </si>
  <si>
    <t>"Дринка Павловић"</t>
  </si>
  <si>
    <t>"Јован Ј. Змај"</t>
  </si>
  <si>
    <t>BRODO</t>
  </si>
  <si>
    <t>АУТО</t>
  </si>
  <si>
    <t>АВИО</t>
  </si>
  <si>
    <t>РАКЕТНО</t>
  </si>
  <si>
    <t>ШОСО са домом Вук Караџић</t>
  </si>
  <si>
    <t>"Прота М.Ненадовић",</t>
  </si>
  <si>
    <t>Бранковина</t>
  </si>
  <si>
    <t xml:space="preserve">"Душан Даниловић", </t>
  </si>
  <si>
    <t xml:space="preserve">Радљево   </t>
  </si>
  <si>
    <t xml:space="preserve">'Жарко Зрењанин'' </t>
  </si>
  <si>
    <t>Банатско Ново Село</t>
  </si>
  <si>
    <t>Лепосавић,</t>
  </si>
  <si>
    <t>Лепосавић</t>
  </si>
  <si>
    <t>Б.Радичевић,</t>
  </si>
  <si>
    <t>К.Митровица</t>
  </si>
  <si>
    <t xml:space="preserve">Коста Трифковић, </t>
  </si>
  <si>
    <t>"Вук Караџић",</t>
  </si>
  <si>
    <t>Бајмок</t>
  </si>
  <si>
    <t>Свети Сава,</t>
  </si>
  <si>
    <t>"Иван Горан Ковачић",</t>
  </si>
  <si>
    <r>
      <t>М</t>
    </r>
    <r>
      <rPr>
        <sz val="10"/>
        <color indexed="8"/>
        <rFont val="Arial"/>
        <family val="2"/>
      </rPr>
      <t>ачвански</t>
    </r>
  </si>
  <si>
    <r>
      <t>"</t>
    </r>
    <r>
      <rPr>
        <sz val="10"/>
        <color indexed="8"/>
        <rFont val="Arial"/>
        <family val="2"/>
      </rPr>
      <t xml:space="preserve"> Иво Лола Рибар" Скобаљ</t>
    </r>
  </si>
  <si>
    <t>"Лепосавић",</t>
  </si>
  <si>
    <t>"Б.Радичевић",</t>
  </si>
  <si>
    <t>К.Митров.</t>
  </si>
  <si>
    <t>ВАН КОНКУРЕНЦИЈЕ</t>
  </si>
  <si>
    <t>Илић Софија</t>
  </si>
  <si>
    <t xml:space="preserve">'Јован Стерија Поповић'' </t>
  </si>
  <si>
    <t xml:space="preserve">                   ВАН КОНКУРЕНЦИЈЕ</t>
  </si>
  <si>
    <t>Сурчин</t>
  </si>
  <si>
    <t>Земун</t>
  </si>
  <si>
    <t>Н.Београд</t>
  </si>
  <si>
    <t>Обреновац</t>
  </si>
  <si>
    <t>"В.Караџић",</t>
  </si>
  <si>
    <t>Звечан</t>
  </si>
  <si>
    <t>Сурин</t>
  </si>
  <si>
    <t>Вождовац</t>
  </si>
  <si>
    <t>Младеновац</t>
  </si>
  <si>
    <t>Савски венац</t>
  </si>
  <si>
    <t>Звездара</t>
  </si>
  <si>
    <t>Сопот</t>
  </si>
  <si>
    <t>Раковица</t>
  </si>
  <si>
    <t>Стари град</t>
  </si>
  <si>
    <t>Чукарица</t>
  </si>
  <si>
    <t>НАГРАДА</t>
  </si>
  <si>
    <t>- 71-80 бодова - златна медаља- 1. награда</t>
  </si>
  <si>
    <t>- 61 - 70 бодова - сребрна медаља- 2. награда</t>
  </si>
  <si>
    <t>- 50 - 60 бодова - бронзана медаља- 3. награда</t>
  </si>
  <si>
    <t>НАГРАЂИВАЊЕ:</t>
  </si>
  <si>
    <t>- 10% - ПРВА НАГРАДА</t>
  </si>
  <si>
    <t>- 10% - ДРУГА НАГРАДА</t>
  </si>
  <si>
    <t>- 10% - ТРЕЋА НАГРАДА</t>
  </si>
  <si>
    <r>
      <t xml:space="preserve">НАГРАДА- ДИПЛОМАМА ЗА ПЛАСМАН (ОСИМ УЧЕНИКА КОЈИ СУ ОСВОЈИЛИ МЕДАЉУ) </t>
    </r>
    <r>
      <rPr>
        <sz val="11"/>
        <color indexed="8"/>
        <rFont val="Arial"/>
        <family val="2"/>
      </rPr>
      <t>И ТО:</t>
    </r>
  </si>
  <si>
    <t>Трстеник</t>
  </si>
  <si>
    <t>"Љубивоје Бајић" Медвеђа</t>
  </si>
  <si>
    <t>"Живадин Апостоловић"</t>
  </si>
  <si>
    <t>"Нада Поповић"</t>
  </si>
  <si>
    <t>Крушевац</t>
  </si>
  <si>
    <t>"Раде Додић" Милутовац</t>
  </si>
  <si>
    <t>"Миодраг Чајетинац Чајка"</t>
  </si>
  <si>
    <t>"Свети Сава" Читлук</t>
  </si>
  <si>
    <t>"Кнегиље Милице" Доњи Рибник</t>
  </si>
  <si>
    <t>"Владислав Јан" Паруновац</t>
  </si>
  <si>
    <t>Варварин</t>
  </si>
  <si>
    <t>Д"Драги Макић" Бошњане</t>
  </si>
  <si>
    <t>"Жабаре" Жабаре</t>
  </si>
  <si>
    <t>Кампе Сергеј   ВК</t>
  </si>
  <si>
    <t>Владимир Јовановић  ВК</t>
  </si>
  <si>
    <t>Ристић Марко ВК</t>
  </si>
  <si>
    <t>Криваја</t>
  </si>
  <si>
    <t>Крчин</t>
  </si>
  <si>
    <t>"Велизар Станковић" В.Шиљеговац</t>
  </si>
  <si>
    <t>Гроцка</t>
  </si>
  <si>
    <t>Није учествовао на Окружном-Градском такмичењу</t>
  </si>
  <si>
    <r>
      <t xml:space="preserve">Тара Лукић     </t>
    </r>
    <r>
      <rPr>
        <b/>
        <sz val="11"/>
        <color indexed="8"/>
        <rFont val="Calibri"/>
        <family val="2"/>
      </rPr>
      <t>ВК</t>
    </r>
  </si>
  <si>
    <r>
      <t xml:space="preserve">Прпа Никола   </t>
    </r>
    <r>
      <rPr>
        <b/>
        <sz val="11"/>
        <color indexed="8"/>
        <rFont val="Calibri"/>
        <family val="2"/>
      </rPr>
      <t>ВК</t>
    </r>
  </si>
  <si>
    <t>"Ђура Јакшић"</t>
  </si>
  <si>
    <t>Бајша</t>
  </si>
  <si>
    <t>Љиљана Шпика</t>
  </si>
  <si>
    <t>Жедник</t>
  </si>
  <si>
    <t>Брадарац</t>
  </si>
  <si>
    <t xml:space="preserve">Ђулејић Александар </t>
  </si>
  <si>
    <t>Уб</t>
  </si>
  <si>
    <t>Горан Митровић</t>
  </si>
  <si>
    <t>"Ратко Павловић Ћићко"</t>
  </si>
  <si>
    <t>"Дринка Павловић",</t>
  </si>
  <si>
    <t>"Бошко Палковљевић Пинки"</t>
  </si>
  <si>
    <t>Којић Анастасија</t>
  </si>
  <si>
    <t>,,Марко Рајковић" Врбовац</t>
  </si>
  <si>
    <t>Витина</t>
  </si>
  <si>
    <t>Симић Радмила</t>
  </si>
  <si>
    <t>Косовско поморавски</t>
  </si>
  <si>
    <t>Ђорђевић Кристина</t>
  </si>
  <si>
    <t>,,Миладин поповић" Пасјане</t>
  </si>
  <si>
    <t>Гњилане</t>
  </si>
  <si>
    <t>Савић Бојана</t>
  </si>
  <si>
    <t>Димитријевић Небојиша</t>
  </si>
  <si>
    <t>,,Миладин Поповић" Пасјане</t>
  </si>
  <si>
    <t>БОДОВАЊЕ ПРАКТИЧАН РАД</t>
  </si>
  <si>
    <t>ЕЛЕМЕНТИ ЗА БОДОВАЊЕ</t>
  </si>
  <si>
    <t>0 или 10</t>
  </si>
  <si>
    <t>0 или 20</t>
  </si>
  <si>
    <t>Такмичар је набројао бар 5 примера где може да се примени овај уређај (за сваку исправну примену по 2 бода)</t>
  </si>
  <si>
    <t>0 до 10</t>
  </si>
  <si>
    <t>Спољашњи изглед- делови лепо постављени, жице  равне, лепо савијене, свака грешка 1 бод мање</t>
  </si>
  <si>
    <t>0 - 20</t>
  </si>
  <si>
    <t>Савијање лима (жице), свака грешка 1 бод мање</t>
  </si>
  <si>
    <t>0 до 20</t>
  </si>
  <si>
    <t>Прецизност преношења мера, свака грешка 1 бод мање</t>
  </si>
  <si>
    <t>5,10</t>
  </si>
  <si>
    <t>За сваки завшен део по 4 бодова</t>
  </si>
  <si>
    <t>4,8,12,16</t>
  </si>
  <si>
    <t>0 - 14</t>
  </si>
  <si>
    <t>Прецизност преношења мера, за сваку видљиву грешку умањити за 1 бод</t>
  </si>
  <si>
    <t>Сечење и савијање картона, изглед ивица модела, за сваку видљиву грешку умањити за 1 бод</t>
  </si>
  <si>
    <t>Правилно и прецизно спојени делови,  за сваку видљиву грешку умањити за 1 бод</t>
  </si>
  <si>
    <t>Такмичар познаје принцип рада овог уређаја</t>
  </si>
  <si>
    <t>Исправност уређаја: ради- не ради</t>
  </si>
  <si>
    <t>Коришћење других материјала (балза, пластика, картон...) за пресвлачење модела брода</t>
  </si>
  <si>
    <t>минус 5</t>
  </si>
  <si>
    <t>ЛЕТ МОДЕЛА</t>
  </si>
  <si>
    <t>менус 5</t>
  </si>
  <si>
    <t>Ако стабилизатори ракете нису донети обрађени, избрушени и полирани, минус 5 бодова</t>
  </si>
  <si>
    <t>Коришћење других материјала (папир, картон испод 150гр/кв) за прављење каросерије- минус 5 бодова</t>
  </si>
  <si>
    <t>Ако крило није обрађено, избрушено и полирано, или нема технички цртеж са котираним висинама ушки - минус 5 бодова</t>
  </si>
  <si>
    <t>Пешић Јовица</t>
  </si>
  <si>
    <t>Кос.Каменица</t>
  </si>
  <si>
    <t>Виолета Филић</t>
  </si>
  <si>
    <t>Мирковић Милица</t>
  </si>
  <si>
    <t>"Доситеј Обрадовић" Партеш</t>
  </si>
  <si>
    <t>Ивана Дајић</t>
  </si>
  <si>
    <t>ОШ"Филип Филиповић"</t>
  </si>
  <si>
    <t>Владимир Рисимовић</t>
  </si>
  <si>
    <t>српски</t>
  </si>
  <si>
    <t>Рољевић Милан ВК</t>
  </si>
  <si>
    <t>Мађар.</t>
  </si>
  <si>
    <t>Срем.Митровица</t>
  </si>
  <si>
    <t>председник</t>
  </si>
  <si>
    <t>Спасић Бојан</t>
  </si>
  <si>
    <t>Кривељ</t>
  </si>
  <si>
    <t>борски</t>
  </si>
  <si>
    <t>члан</t>
  </si>
  <si>
    <t>Марић Дарио</t>
  </si>
  <si>
    <t>западнобачки</t>
  </si>
  <si>
    <t>Бугарски Маријана</t>
  </si>
  <si>
    <t>Милосављевић Иван</t>
  </si>
  <si>
    <t>поморавски</t>
  </si>
  <si>
    <t>Кундовић Јелена</t>
  </si>
  <si>
    <t>шумадијски</t>
  </si>
  <si>
    <t>Стојчетовић Радмила</t>
  </si>
  <si>
    <t>Савски Венац</t>
  </si>
  <si>
    <t>Стефановић Аца</t>
  </si>
  <si>
    <t>Палилула-Ниш</t>
  </si>
  <si>
    <t>нишавски</t>
  </si>
  <si>
    <t>јужнобачки</t>
  </si>
  <si>
    <t>јужнобанатски</t>
  </si>
  <si>
    <t>Новковић Вања</t>
  </si>
  <si>
    <t>Милосављевић Александра</t>
  </si>
  <si>
    <t>Димитријевић Наташа</t>
  </si>
  <si>
    <t>5PR1030</t>
  </si>
  <si>
    <t>5PR1031</t>
  </si>
  <si>
    <t>5PR1032</t>
  </si>
  <si>
    <t>5PR1033</t>
  </si>
  <si>
    <t>5PR1034</t>
  </si>
  <si>
    <t>5PR1035</t>
  </si>
  <si>
    <t>5PR1036</t>
  </si>
  <si>
    <t>5PR1037</t>
  </si>
  <si>
    <t>5PR1038</t>
  </si>
  <si>
    <t>5PR1039</t>
  </si>
  <si>
    <t>5PR1040</t>
  </si>
  <si>
    <t>5PR1041</t>
  </si>
  <si>
    <t>5PR1042</t>
  </si>
  <si>
    <t>5PR1043</t>
  </si>
  <si>
    <t>5PR1044</t>
  </si>
  <si>
    <t>5PR1045</t>
  </si>
  <si>
    <t>5PR1046</t>
  </si>
  <si>
    <t>5PR1047</t>
  </si>
  <si>
    <t>5PR1048</t>
  </si>
  <si>
    <t>5PR1049</t>
  </si>
  <si>
    <t>5PR1050</t>
  </si>
  <si>
    <t>5PR1051</t>
  </si>
  <si>
    <t>5PR1052</t>
  </si>
  <si>
    <t>5PR1053</t>
  </si>
  <si>
    <t>5PR1054</t>
  </si>
  <si>
    <t>5PR1055</t>
  </si>
  <si>
    <t>5PR1056</t>
  </si>
  <si>
    <t>5PR1057</t>
  </si>
  <si>
    <t>5PR1058</t>
  </si>
  <si>
    <t>5PR1059</t>
  </si>
  <si>
    <t>5PR1060</t>
  </si>
  <si>
    <t>5PR1061</t>
  </si>
  <si>
    <t>5PR1062</t>
  </si>
  <si>
    <t>5PR1063</t>
  </si>
  <si>
    <t>5PR1064</t>
  </si>
  <si>
    <t>5PR1065</t>
  </si>
  <si>
    <t>5PR1066</t>
  </si>
  <si>
    <t>5PR1067</t>
  </si>
  <si>
    <t>5PR1068</t>
  </si>
  <si>
    <t>5PR1069</t>
  </si>
  <si>
    <t>5PR1070</t>
  </si>
  <si>
    <t>5PR1071</t>
  </si>
  <si>
    <t>5PR1072</t>
  </si>
  <si>
    <t>5PR1073</t>
  </si>
  <si>
    <t>5PR1074</t>
  </si>
  <si>
    <t>5PR1075</t>
  </si>
  <si>
    <t>5PR1076</t>
  </si>
  <si>
    <t>5PR1077</t>
  </si>
  <si>
    <t>5PR1078</t>
  </si>
  <si>
    <t>5PR1079</t>
  </si>
  <si>
    <t>5PR1080</t>
  </si>
  <si>
    <t>5PR1081</t>
  </si>
  <si>
    <t>5PR1082</t>
  </si>
  <si>
    <t>5PR1083</t>
  </si>
  <si>
    <t>5PR1084</t>
  </si>
  <si>
    <t>5PR1085</t>
  </si>
  <si>
    <t>5PR1086</t>
  </si>
  <si>
    <t>5PR1087</t>
  </si>
  <si>
    <t>5PR1088</t>
  </si>
  <si>
    <t>5PR1089</t>
  </si>
  <si>
    <t>5PR1090</t>
  </si>
  <si>
    <t>5PR1091</t>
  </si>
  <si>
    <t>5PR1092</t>
  </si>
  <si>
    <t>5PR1093</t>
  </si>
  <si>
    <t>5PR1094</t>
  </si>
  <si>
    <t>5PR1095</t>
  </si>
  <si>
    <t>5PR1096</t>
  </si>
  <si>
    <t>5PR1097</t>
  </si>
  <si>
    <t>5PR1098</t>
  </si>
  <si>
    <t>5PR1099</t>
  </si>
  <si>
    <t>5PR1100</t>
  </si>
  <si>
    <t>5PR1101</t>
  </si>
  <si>
    <t>5PR1102</t>
  </si>
  <si>
    <t>5PR1103</t>
  </si>
  <si>
    <t>5PR1104</t>
  </si>
  <si>
    <t>5PR1105</t>
  </si>
  <si>
    <t>5PR1106</t>
  </si>
  <si>
    <t>5PR1107</t>
  </si>
  <si>
    <t>5PR1108</t>
  </si>
  <si>
    <t>5PR1109</t>
  </si>
  <si>
    <t>5PR1110</t>
  </si>
  <si>
    <t>5PR1111</t>
  </si>
  <si>
    <t>5PR1112</t>
  </si>
  <si>
    <t>5PR1113</t>
  </si>
  <si>
    <t>5PR1114</t>
  </si>
  <si>
    <t>6PR2010</t>
  </si>
  <si>
    <t>6PR2011</t>
  </si>
  <si>
    <t>6PR2012</t>
  </si>
  <si>
    <t>6PR2013</t>
  </si>
  <si>
    <t>6PR2014</t>
  </si>
  <si>
    <t>6PR2015</t>
  </si>
  <si>
    <t>6PR2016</t>
  </si>
  <si>
    <t>6PR2017</t>
  </si>
  <si>
    <t>6PR2018</t>
  </si>
  <si>
    <t>6PR2019</t>
  </si>
  <si>
    <t>6PR2020</t>
  </si>
  <si>
    <t>6PR2021</t>
  </si>
  <si>
    <t>6PR2022</t>
  </si>
  <si>
    <t>6PR2023</t>
  </si>
  <si>
    <t>6PR2024</t>
  </si>
  <si>
    <t>6PR2025</t>
  </si>
  <si>
    <t>6PR2026</t>
  </si>
  <si>
    <t>6PR2027</t>
  </si>
  <si>
    <t>6PR2028</t>
  </si>
  <si>
    <t>6PR2029</t>
  </si>
  <si>
    <t>6PR2030</t>
  </si>
  <si>
    <t>6PR2031</t>
  </si>
  <si>
    <t>6PR2032</t>
  </si>
  <si>
    <t>6PR2033</t>
  </si>
  <si>
    <t>6PR2034</t>
  </si>
  <si>
    <t>6PR2035</t>
  </si>
  <si>
    <t>6PR2036</t>
  </si>
  <si>
    <t>6PR2037</t>
  </si>
  <si>
    <t>6PR2038</t>
  </si>
  <si>
    <t>6PR2039</t>
  </si>
  <si>
    <t>6PR2040</t>
  </si>
  <si>
    <t>6PR2041</t>
  </si>
  <si>
    <t>6PR2042</t>
  </si>
  <si>
    <t>6PR2043</t>
  </si>
  <si>
    <t>6PR2044</t>
  </si>
  <si>
    <t>6PR2045</t>
  </si>
  <si>
    <t>6PR2046</t>
  </si>
  <si>
    <t>6PR2047</t>
  </si>
  <si>
    <t>6PR2048</t>
  </si>
  <si>
    <t>6PR2049</t>
  </si>
  <si>
    <t>6PR2050</t>
  </si>
  <si>
    <t>6PR2051</t>
  </si>
  <si>
    <t>6PR2052</t>
  </si>
  <si>
    <t>6PR2053</t>
  </si>
  <si>
    <t>6PR2054</t>
  </si>
  <si>
    <t>6PR2055</t>
  </si>
  <si>
    <t>6PR2056</t>
  </si>
  <si>
    <t>6PR2057</t>
  </si>
  <si>
    <t>6PR2058</t>
  </si>
  <si>
    <t>6PR2059</t>
  </si>
  <si>
    <t>6PR2060</t>
  </si>
  <si>
    <t>6PR2061</t>
  </si>
  <si>
    <t>6PR2062</t>
  </si>
  <si>
    <t>6PR2063</t>
  </si>
  <si>
    <t>6PR2064</t>
  </si>
  <si>
    <t>6PR2065</t>
  </si>
  <si>
    <t>6PR2066</t>
  </si>
  <si>
    <t>6PR2067</t>
  </si>
  <si>
    <t>6PR2068</t>
  </si>
  <si>
    <t>6PR2069</t>
  </si>
  <si>
    <t>6PR2070</t>
  </si>
  <si>
    <t>6PR2071</t>
  </si>
  <si>
    <t>6PR2072</t>
  </si>
  <si>
    <t>6PR2073</t>
  </si>
  <si>
    <t>6PR2074</t>
  </si>
  <si>
    <t>6PR2075</t>
  </si>
  <si>
    <t>6PR2076</t>
  </si>
  <si>
    <t>6PR2077</t>
  </si>
  <si>
    <t>6PR2078</t>
  </si>
  <si>
    <t>6PR2079</t>
  </si>
  <si>
    <t>6PR2080</t>
  </si>
  <si>
    <t>6PR2081</t>
  </si>
  <si>
    <t>6PR2082</t>
  </si>
  <si>
    <t>6PR2083</t>
  </si>
  <si>
    <t>6PR2084</t>
  </si>
  <si>
    <t>6PR2085</t>
  </si>
  <si>
    <t>6PR2086</t>
  </si>
  <si>
    <t>6PR2087</t>
  </si>
  <si>
    <t>6PR2088</t>
  </si>
  <si>
    <t>6PR2089</t>
  </si>
  <si>
    <t>6PR2090</t>
  </si>
  <si>
    <t>6PR2091</t>
  </si>
  <si>
    <t>7PR3020</t>
  </si>
  <si>
    <t>7PR3021</t>
  </si>
  <si>
    <t>7PR3022</t>
  </si>
  <si>
    <t>7PR3023</t>
  </si>
  <si>
    <t>7PR3024</t>
  </si>
  <si>
    <t>7PR3025</t>
  </si>
  <si>
    <t>7PR3026</t>
  </si>
  <si>
    <t>7PR3027</t>
  </si>
  <si>
    <t>7PR3028</t>
  </si>
  <si>
    <t>7PR3029</t>
  </si>
  <si>
    <t>7PR3030</t>
  </si>
  <si>
    <t>7PR3031</t>
  </si>
  <si>
    <t>7PR3032</t>
  </si>
  <si>
    <t>7PR3033</t>
  </si>
  <si>
    <t>7PR3034</t>
  </si>
  <si>
    <t>7PR3035</t>
  </si>
  <si>
    <t>7PR3036</t>
  </si>
  <si>
    <t>7PR3037</t>
  </si>
  <si>
    <t>7PR3038</t>
  </si>
  <si>
    <t>7PR3039</t>
  </si>
  <si>
    <t>7PR3040</t>
  </si>
  <si>
    <t>7PR3041</t>
  </si>
  <si>
    <t>7PR3042</t>
  </si>
  <si>
    <t>7PR3043</t>
  </si>
  <si>
    <t>7PR3044</t>
  </si>
  <si>
    <t>7PR3045</t>
  </si>
  <si>
    <t>7PR3046</t>
  </si>
  <si>
    <t>7PR3047</t>
  </si>
  <si>
    <t>7PR3048</t>
  </si>
  <si>
    <t>7PR3049</t>
  </si>
  <si>
    <t>7PR3050</t>
  </si>
  <si>
    <t>7PR3051</t>
  </si>
  <si>
    <t>7PR3052</t>
  </si>
  <si>
    <t>7PR3053</t>
  </si>
  <si>
    <t>7PR3054</t>
  </si>
  <si>
    <t>7PR3055</t>
  </si>
  <si>
    <t>7PR3056</t>
  </si>
  <si>
    <t>7PR3057</t>
  </si>
  <si>
    <t>7PR3058</t>
  </si>
  <si>
    <t>7PR3059</t>
  </si>
  <si>
    <t>7PR3060</t>
  </si>
  <si>
    <t>7PR3061</t>
  </si>
  <si>
    <t>7PR3062</t>
  </si>
  <si>
    <t>7PR3063</t>
  </si>
  <si>
    <t>7PR3064</t>
  </si>
  <si>
    <t>7PR3065</t>
  </si>
  <si>
    <t>7PR3066</t>
  </si>
  <si>
    <t>7PR3067</t>
  </si>
  <si>
    <t>7PR3068</t>
  </si>
  <si>
    <t>7PR3069</t>
  </si>
  <si>
    <t>7PR3070</t>
  </si>
  <si>
    <t>7PR3071</t>
  </si>
  <si>
    <t>7PR3072</t>
  </si>
  <si>
    <t>7PR3073</t>
  </si>
  <si>
    <t>7PR3074</t>
  </si>
  <si>
    <t>7PR3075</t>
  </si>
  <si>
    <t>7PR3076</t>
  </si>
  <si>
    <t>7PR3077</t>
  </si>
  <si>
    <t>7PR3078</t>
  </si>
  <si>
    <t>7PR3079</t>
  </si>
  <si>
    <t>7PR3080</t>
  </si>
  <si>
    <t>7PR3081</t>
  </si>
  <si>
    <t>7PR3082</t>
  </si>
  <si>
    <t>7PR3083</t>
  </si>
  <si>
    <t>7PR3084</t>
  </si>
  <si>
    <t>7PR3085</t>
  </si>
  <si>
    <t>7PR3086</t>
  </si>
  <si>
    <t>7PR3087</t>
  </si>
  <si>
    <t>7PR3088</t>
  </si>
  <si>
    <t>7PR3089</t>
  </si>
  <si>
    <t>7PR3090</t>
  </si>
  <si>
    <t>8PR4050</t>
  </si>
  <si>
    <t>8PR4051</t>
  </si>
  <si>
    <t>8PR4052</t>
  </si>
  <si>
    <t>8PR4053</t>
  </si>
  <si>
    <t>8PR4054</t>
  </si>
  <si>
    <t>8PR4055</t>
  </si>
  <si>
    <t>8PR4056</t>
  </si>
  <si>
    <t>8PR4057</t>
  </si>
  <si>
    <t>8PR4058</t>
  </si>
  <si>
    <t>8PR4059</t>
  </si>
  <si>
    <t>8PR4060</t>
  </si>
  <si>
    <t>8PR4061</t>
  </si>
  <si>
    <t>8PR4062</t>
  </si>
  <si>
    <t>8PR4063</t>
  </si>
  <si>
    <t>8PR4064</t>
  </si>
  <si>
    <t>8PR4065</t>
  </si>
  <si>
    <t>8PR4066</t>
  </si>
  <si>
    <t>8PR4067</t>
  </si>
  <si>
    <t>8PR4068</t>
  </si>
  <si>
    <t>8PR4069</t>
  </si>
  <si>
    <t>8PR4070</t>
  </si>
  <si>
    <t>8PR4071</t>
  </si>
  <si>
    <t>8PR4072</t>
  </si>
  <si>
    <t>8PR4073</t>
  </si>
  <si>
    <t>8PR4074</t>
  </si>
  <si>
    <t>8PR4075</t>
  </si>
  <si>
    <t>8PR4076</t>
  </si>
  <si>
    <t>8PR4077</t>
  </si>
  <si>
    <t>8PR4078</t>
  </si>
  <si>
    <t>8PR4079</t>
  </si>
  <si>
    <t>8PR4080</t>
  </si>
  <si>
    <t>8PR4081</t>
  </si>
  <si>
    <t>8PR4082</t>
  </si>
  <si>
    <t>8PR4083</t>
  </si>
  <si>
    <t>8PR4084</t>
  </si>
  <si>
    <t>8PR4085</t>
  </si>
  <si>
    <t>8PR4086</t>
  </si>
  <si>
    <t>8PR4087</t>
  </si>
  <si>
    <t>8PR4088</t>
  </si>
  <si>
    <t>8PR4089</t>
  </si>
  <si>
    <t>8PR4090</t>
  </si>
  <si>
    <t>8PR4091</t>
  </si>
  <si>
    <t>8PR4092</t>
  </si>
  <si>
    <t>8PR4093</t>
  </si>
  <si>
    <t>8PR4094</t>
  </si>
  <si>
    <t>8PR4095</t>
  </si>
  <si>
    <t>8PR4096</t>
  </si>
  <si>
    <t>8PR4097</t>
  </si>
  <si>
    <t>8PR4098</t>
  </si>
  <si>
    <t>8PR4099</t>
  </si>
  <si>
    <t>8PR4100</t>
  </si>
  <si>
    <t>8PR4101</t>
  </si>
  <si>
    <t>8PR4102</t>
  </si>
  <si>
    <t>8PR4103</t>
  </si>
  <si>
    <t>8PR4104</t>
  </si>
  <si>
    <t>8PR4105</t>
  </si>
  <si>
    <t>8PR4106</t>
  </si>
  <si>
    <t>8PR4107</t>
  </si>
  <si>
    <t>8PR4108</t>
  </si>
  <si>
    <t>8PR4109</t>
  </si>
  <si>
    <t>8PR4110</t>
  </si>
  <si>
    <t>8PR4111</t>
  </si>
  <si>
    <t>8PR4112</t>
  </si>
  <si>
    <t>8PR4113</t>
  </si>
  <si>
    <t>8PR4114</t>
  </si>
  <si>
    <t>8PR4115</t>
  </si>
  <si>
    <t>8PR4116</t>
  </si>
  <si>
    <t>8PR4117</t>
  </si>
  <si>
    <t>8PR4118</t>
  </si>
  <si>
    <t>5RA5010</t>
  </si>
  <si>
    <t>5RA5011</t>
  </si>
  <si>
    <t>5RA5012</t>
  </si>
  <si>
    <t>5RA5013</t>
  </si>
  <si>
    <t>5RA5014</t>
  </si>
  <si>
    <t>5RA5015</t>
  </si>
  <si>
    <t>5RA5016</t>
  </si>
  <si>
    <t>5RA5017</t>
  </si>
  <si>
    <t>5RA5018</t>
  </si>
  <si>
    <t>5RA5019</t>
  </si>
  <si>
    <t>6RA5020</t>
  </si>
  <si>
    <t>6RA5021</t>
  </si>
  <si>
    <t>6RA5022</t>
  </si>
  <si>
    <t>6RA5023</t>
  </si>
  <si>
    <t>6RA5024</t>
  </si>
  <si>
    <t>6RA5025</t>
  </si>
  <si>
    <t>6RA5026</t>
  </si>
  <si>
    <t>6RA5027</t>
  </si>
  <si>
    <t>6RA5028</t>
  </si>
  <si>
    <t>6RA5029</t>
  </si>
  <si>
    <t>6RA5030</t>
  </si>
  <si>
    <t>6RA5031</t>
  </si>
  <si>
    <t>6RA5032</t>
  </si>
  <si>
    <t>6RA5033</t>
  </si>
  <si>
    <t>6RA5034</t>
  </si>
  <si>
    <t>6RA5035</t>
  </si>
  <si>
    <t>6RA5036</t>
  </si>
  <si>
    <t>6RA5037</t>
  </si>
  <si>
    <t>6RA5038</t>
  </si>
  <si>
    <t>6RA5039</t>
  </si>
  <si>
    <t>7RA5040</t>
  </si>
  <si>
    <t>7RA5041</t>
  </si>
  <si>
    <t>7RA5042</t>
  </si>
  <si>
    <t>7RA5043</t>
  </si>
  <si>
    <t>7RA5044</t>
  </si>
  <si>
    <t>7RA5045</t>
  </si>
  <si>
    <t>7RA5046</t>
  </si>
  <si>
    <t>7RA5047</t>
  </si>
  <si>
    <t>7RA5048</t>
  </si>
  <si>
    <t>7RA5049</t>
  </si>
  <si>
    <t>7RA5050</t>
  </si>
  <si>
    <t>7RA5051</t>
  </si>
  <si>
    <t>7RA5052</t>
  </si>
  <si>
    <t>7RA5053</t>
  </si>
  <si>
    <t>7RA5054</t>
  </si>
  <si>
    <t>7RA5055</t>
  </si>
  <si>
    <t>7RA5056</t>
  </si>
  <si>
    <t>7RA5057</t>
  </si>
  <si>
    <t>7RA5058</t>
  </si>
  <si>
    <t>7RA5059</t>
  </si>
  <si>
    <t>8RA5060</t>
  </si>
  <si>
    <t>8RA5061</t>
  </si>
  <si>
    <t>8RA5062</t>
  </si>
  <si>
    <t>8RA5063</t>
  </si>
  <si>
    <t>8RA5064</t>
  </si>
  <si>
    <t>8RA5065</t>
  </si>
  <si>
    <t>8RA5066</t>
  </si>
  <si>
    <t>8RA5067</t>
  </si>
  <si>
    <t>8RA5068</t>
  </si>
  <si>
    <t>8RA5069</t>
  </si>
  <si>
    <t>8RA5070</t>
  </si>
  <si>
    <t>8RA5071</t>
  </si>
  <si>
    <t>8RA5072</t>
  </si>
  <si>
    <t>8RA5073</t>
  </si>
  <si>
    <t>8RA5074</t>
  </si>
  <si>
    <t>8RA5075</t>
  </si>
  <si>
    <t>8RA5076</t>
  </si>
  <si>
    <t>5AV6020</t>
  </si>
  <si>
    <t>5AV6021</t>
  </si>
  <si>
    <t>5AV6022</t>
  </si>
  <si>
    <t>5AV6023</t>
  </si>
  <si>
    <t>5AV6024</t>
  </si>
  <si>
    <t>5AV6025</t>
  </si>
  <si>
    <t>5AV6026</t>
  </si>
  <si>
    <t>5AV6027</t>
  </si>
  <si>
    <t>5AV6028</t>
  </si>
  <si>
    <t>5AV6029</t>
  </si>
  <si>
    <t>5AV6030</t>
  </si>
  <si>
    <t>6AV6031</t>
  </si>
  <si>
    <t>6AV6032</t>
  </si>
  <si>
    <t>6AV6033</t>
  </si>
  <si>
    <t>6AV6034</t>
  </si>
  <si>
    <t>6AV6035</t>
  </si>
  <si>
    <t>6AV6036</t>
  </si>
  <si>
    <t>6AV6037</t>
  </si>
  <si>
    <t>6AV6038</t>
  </si>
  <si>
    <t>6AV6039</t>
  </si>
  <si>
    <t>6AV6040</t>
  </si>
  <si>
    <t>6AV6041</t>
  </si>
  <si>
    <t>6AV6042</t>
  </si>
  <si>
    <t>6AV6043</t>
  </si>
  <si>
    <t>6AV6044</t>
  </si>
  <si>
    <t>6AV6045</t>
  </si>
  <si>
    <t>6AV6046</t>
  </si>
  <si>
    <t>6AV6047</t>
  </si>
  <si>
    <t>6AV6048</t>
  </si>
  <si>
    <t>6AV6049</t>
  </si>
  <si>
    <t>6AV6050</t>
  </si>
  <si>
    <t>6AV6051</t>
  </si>
  <si>
    <t>7AV6052</t>
  </si>
  <si>
    <t>7AV6053</t>
  </si>
  <si>
    <t>7AV6054</t>
  </si>
  <si>
    <t>7AV6055</t>
  </si>
  <si>
    <t>7AV6056</t>
  </si>
  <si>
    <t>7AV6057</t>
  </si>
  <si>
    <t>7AV6058</t>
  </si>
  <si>
    <t>7AV6059</t>
  </si>
  <si>
    <t>7AV6060</t>
  </si>
  <si>
    <t>7AV6061</t>
  </si>
  <si>
    <t>7AV6062</t>
  </si>
  <si>
    <t>7AV6063</t>
  </si>
  <si>
    <t>7AV6064</t>
  </si>
  <si>
    <t>7AV6065</t>
  </si>
  <si>
    <t>7AV6066</t>
  </si>
  <si>
    <t>7AV6067</t>
  </si>
  <si>
    <t>7AV6068</t>
  </si>
  <si>
    <t>7AV6069</t>
  </si>
  <si>
    <t>7AV6070</t>
  </si>
  <si>
    <t>7AV6071</t>
  </si>
  <si>
    <t>7AV6072</t>
  </si>
  <si>
    <t>7AV6073</t>
  </si>
  <si>
    <t>7AV6074</t>
  </si>
  <si>
    <t>7AV6075</t>
  </si>
  <si>
    <t>8AV6076</t>
  </si>
  <si>
    <t>8AV6077</t>
  </si>
  <si>
    <t>8AV6078</t>
  </si>
  <si>
    <t>8AV6079</t>
  </si>
  <si>
    <t>8AV6080</t>
  </si>
  <si>
    <t>8AV6081</t>
  </si>
  <si>
    <t>8AV6082</t>
  </si>
  <si>
    <t>8AV6083</t>
  </si>
  <si>
    <t>8AV6084</t>
  </si>
  <si>
    <t>8AV6085</t>
  </si>
  <si>
    <t>8AV6086</t>
  </si>
  <si>
    <t>8AV6087</t>
  </si>
  <si>
    <t>8AV6088</t>
  </si>
  <si>
    <t>8AV6089</t>
  </si>
  <si>
    <t>8AV6090</t>
  </si>
  <si>
    <t>8AV6091</t>
  </si>
  <si>
    <t>5BR7040</t>
  </si>
  <si>
    <t>5BR7041</t>
  </si>
  <si>
    <t>5BR7042</t>
  </si>
  <si>
    <t>5BR7043</t>
  </si>
  <si>
    <t>5BR7044</t>
  </si>
  <si>
    <t>5BR7045</t>
  </si>
  <si>
    <t>5BR7046</t>
  </si>
  <si>
    <t>5BR7047</t>
  </si>
  <si>
    <t>5BR7048</t>
  </si>
  <si>
    <t>5BR7049</t>
  </si>
  <si>
    <t>5BR7050</t>
  </si>
  <si>
    <t>5BR7051</t>
  </si>
  <si>
    <t>5BR7052</t>
  </si>
  <si>
    <t>5BR7053</t>
  </si>
  <si>
    <t>5BR7054</t>
  </si>
  <si>
    <t>5BR7055</t>
  </si>
  <si>
    <t>6BR7056</t>
  </si>
  <si>
    <t>6BR7057</t>
  </si>
  <si>
    <t>6BR7058</t>
  </si>
  <si>
    <t>6BR7059</t>
  </si>
  <si>
    <t>6BR7060</t>
  </si>
  <si>
    <t>6BR7061</t>
  </si>
  <si>
    <t>6BR7062</t>
  </si>
  <si>
    <t>6BR7063</t>
  </si>
  <si>
    <t>6BR7064</t>
  </si>
  <si>
    <t>6BR7065</t>
  </si>
  <si>
    <t>6BR7066</t>
  </si>
  <si>
    <t>6BR7067</t>
  </si>
  <si>
    <t>6BR7068</t>
  </si>
  <si>
    <t>6BR7069</t>
  </si>
  <si>
    <t>6BR7070</t>
  </si>
  <si>
    <t>6BR7071</t>
  </si>
  <si>
    <t>6BR7072</t>
  </si>
  <si>
    <t>6BR7073</t>
  </si>
  <si>
    <t>6BR7074</t>
  </si>
  <si>
    <t>6BR7075</t>
  </si>
  <si>
    <t>6BR7076</t>
  </si>
  <si>
    <t>6BR7077</t>
  </si>
  <si>
    <t>6BR7078</t>
  </si>
  <si>
    <t>6BR7079</t>
  </si>
  <si>
    <t>6BR7080</t>
  </si>
  <si>
    <t>7BR7081</t>
  </si>
  <si>
    <t>7BR7082</t>
  </si>
  <si>
    <t>7BR7083</t>
  </si>
  <si>
    <t>7BR7084</t>
  </si>
  <si>
    <t>7BR7085</t>
  </si>
  <si>
    <t>7BR7086</t>
  </si>
  <si>
    <t>7BR7087</t>
  </si>
  <si>
    <t>7BR7088</t>
  </si>
  <si>
    <t>7BR7089</t>
  </si>
  <si>
    <t>7BR7090</t>
  </si>
  <si>
    <t>7BR7091</t>
  </si>
  <si>
    <t>7BR7092</t>
  </si>
  <si>
    <t>7BR7093</t>
  </si>
  <si>
    <t>7BR7094</t>
  </si>
  <si>
    <t>8BR7095</t>
  </si>
  <si>
    <t>8BR7096</t>
  </si>
  <si>
    <t>8BR7097</t>
  </si>
  <si>
    <t>8BR7098</t>
  </si>
  <si>
    <t>8BR7099</t>
  </si>
  <si>
    <t>8BR7100</t>
  </si>
  <si>
    <t>8BR7101</t>
  </si>
  <si>
    <t>8BR7102</t>
  </si>
  <si>
    <t>8BR7103</t>
  </si>
  <si>
    <t>8BR7104</t>
  </si>
  <si>
    <t>8BR7105</t>
  </si>
  <si>
    <t>5AU8010</t>
  </si>
  <si>
    <t>5AU8011</t>
  </si>
  <si>
    <t>5AU8012</t>
  </si>
  <si>
    <t>5AU8013</t>
  </si>
  <si>
    <t>5AU8014</t>
  </si>
  <si>
    <t>5AU8015</t>
  </si>
  <si>
    <t>5AU8016</t>
  </si>
  <si>
    <t>5AU8017</t>
  </si>
  <si>
    <t>5AU8018</t>
  </si>
  <si>
    <t>5AU8019</t>
  </si>
  <si>
    <t>5AU8020</t>
  </si>
  <si>
    <t>5AU8021</t>
  </si>
  <si>
    <t>5AU8022</t>
  </si>
  <si>
    <t>5AU8023</t>
  </si>
  <si>
    <t>5AU8024</t>
  </si>
  <si>
    <t>5AU8025</t>
  </si>
  <si>
    <t>6AU8026</t>
  </si>
  <si>
    <t>6AU8027</t>
  </si>
  <si>
    <t>6AU8028</t>
  </si>
  <si>
    <t>6AU8029</t>
  </si>
  <si>
    <t>6AU8030</t>
  </si>
  <si>
    <t>6AU8031</t>
  </si>
  <si>
    <t>6AU8032</t>
  </si>
  <si>
    <t>6AU8033</t>
  </si>
  <si>
    <t>6AU8034</t>
  </si>
  <si>
    <t>6AU8035</t>
  </si>
  <si>
    <t>6AU8036</t>
  </si>
  <si>
    <t>6AU8037</t>
  </si>
  <si>
    <t>6AU8038</t>
  </si>
  <si>
    <t>6AU8039</t>
  </si>
  <si>
    <t>6AU8040</t>
  </si>
  <si>
    <t>6AU8041</t>
  </si>
  <si>
    <t>6AU8042</t>
  </si>
  <si>
    <t>6AU8043</t>
  </si>
  <si>
    <t>6AU8044</t>
  </si>
  <si>
    <t>6AU8045</t>
  </si>
  <si>
    <t>7AU8046</t>
  </si>
  <si>
    <t>7AU8047</t>
  </si>
  <si>
    <t>7AU8048</t>
  </si>
  <si>
    <t>7AU8049</t>
  </si>
  <si>
    <t>7AU8050</t>
  </si>
  <si>
    <t>7AU8051</t>
  </si>
  <si>
    <t>7AU8052</t>
  </si>
  <si>
    <t>7AU8053</t>
  </si>
  <si>
    <t>7AU8054</t>
  </si>
  <si>
    <t>7AU8055</t>
  </si>
  <si>
    <t>7AU8056</t>
  </si>
  <si>
    <t>7AU8057</t>
  </si>
  <si>
    <t>7AU8058</t>
  </si>
  <si>
    <t>7AU8059</t>
  </si>
  <si>
    <t>7AU8060</t>
  </si>
  <si>
    <t>7AU8061</t>
  </si>
  <si>
    <t>7AU8062</t>
  </si>
  <si>
    <t>7AU8063</t>
  </si>
  <si>
    <t>7AU8064</t>
  </si>
  <si>
    <t>7AU8065</t>
  </si>
  <si>
    <t>7AU8066</t>
  </si>
  <si>
    <t>8AU8067</t>
  </si>
  <si>
    <t>8AU8068</t>
  </si>
  <si>
    <t>8AU8069</t>
  </si>
  <si>
    <t>8AU8070</t>
  </si>
  <si>
    <t>8AU8071</t>
  </si>
  <si>
    <t>8AU8072</t>
  </si>
  <si>
    <t>8AU8073</t>
  </si>
  <si>
    <t>8AU8074</t>
  </si>
  <si>
    <t>8AU8075</t>
  </si>
  <si>
    <t>8AU8076</t>
  </si>
  <si>
    <t>8AU8077</t>
  </si>
  <si>
    <t>8AU8078</t>
  </si>
  <si>
    <t>8AU8079</t>
  </si>
  <si>
    <t>8IZ9050</t>
  </si>
  <si>
    <t>8IZ9051</t>
  </si>
  <si>
    <t>8IZ9052</t>
  </si>
  <si>
    <t>8IZ9053</t>
  </si>
  <si>
    <t>8IZ9054</t>
  </si>
  <si>
    <t>8IZ9055</t>
  </si>
  <si>
    <t>8IZ9056</t>
  </si>
  <si>
    <t>8IZ9057</t>
  </si>
  <si>
    <t>8IZ9058</t>
  </si>
  <si>
    <t>8IZ9059</t>
  </si>
  <si>
    <t>8IZ9060</t>
  </si>
  <si>
    <t>8IZ9061</t>
  </si>
  <si>
    <t>8IZ9062</t>
  </si>
  <si>
    <t>8IZ9063</t>
  </si>
  <si>
    <t>8IZ9064</t>
  </si>
  <si>
    <t>8IZ9065</t>
  </si>
  <si>
    <t>8IZ9066</t>
  </si>
  <si>
    <t>8IZ9067</t>
  </si>
  <si>
    <t>8IZ9068</t>
  </si>
  <si>
    <t>8IZ9069</t>
  </si>
  <si>
    <t>8IZ9070</t>
  </si>
  <si>
    <t>8IZ9071</t>
  </si>
  <si>
    <t>8IZ9072</t>
  </si>
  <si>
    <t>8IZ9073</t>
  </si>
  <si>
    <t>8IZ9074</t>
  </si>
  <si>
    <t>8IZ9075</t>
  </si>
  <si>
    <t>8IZ9076</t>
  </si>
  <si>
    <t>8PR4119</t>
  </si>
  <si>
    <t>Петровић Милош</t>
  </si>
  <si>
    <t>"Вука Караџића",Шилово</t>
  </si>
  <si>
    <t>Станојевић Велибор</t>
  </si>
  <si>
    <t>8PR4120</t>
  </si>
  <si>
    <t>Костић Никола</t>
  </si>
  <si>
    <t>5PR1115</t>
  </si>
  <si>
    <t>Катарина Ђорђевић</t>
  </si>
  <si>
    <t>"Милан Милићевић"</t>
  </si>
  <si>
    <t>Београд</t>
  </si>
  <si>
    <t>6PR2092</t>
  </si>
  <si>
    <t>Стоиљковић Јована</t>
  </si>
  <si>
    <t>"Свети Сава",Клокот</t>
  </si>
  <si>
    <t>6RA5040</t>
  </si>
  <si>
    <t>"Свети Сава",Косовска Митровица</t>
  </si>
  <si>
    <t>Павловић Сара ВК</t>
  </si>
  <si>
    <t>Стошић Татјана ДИСКВ</t>
  </si>
  <si>
    <t>КОНАЧНА ЛИСТА   ТАКМИЧЕЊЕ МОДЕЛА: АУТО МОДЕЛАРСТВО</t>
  </si>
  <si>
    <t>КОНАЧНА ЛИСТА      ТАКМИЧЕЊЕ МОДЕЛА: БРОДО МОДЕЛАРСТВО</t>
  </si>
  <si>
    <t>I</t>
  </si>
  <si>
    <t>II</t>
  </si>
  <si>
    <t>III</t>
  </si>
  <si>
    <t>КОНАЧНА ЛИСТА ТАКМИЧЕЊЕ МОДЕЛА: РАКЕТНО МОДЕЛАРСТВО</t>
  </si>
  <si>
    <t>КОНАЧНА ЛИСТА ТАКМИЧЕЊЕ МОДЕЛА: АВИО МОДЕЛАРСТВО</t>
  </si>
  <si>
    <t xml:space="preserve">КОНАЧНА ЛИСТА 5. разред ДИСЦИПЛИНА: Практична израда по задатку </t>
  </si>
  <si>
    <t xml:space="preserve">КОНАЧНА  ЛИСТА 7. разред ДИСЦИПЛИНА: Практична израда по задатку </t>
  </si>
  <si>
    <t xml:space="preserve">КОНАЧНА  листа 6. разред ДИСЦИПЛИНА: Практична израда по задатку </t>
  </si>
  <si>
    <r>
      <t xml:space="preserve">НАГРАДА- ДИПЛОМАМА ЗА ПЛАСМАН (ОСИМ УЧЕНИКА КОЈИ СУ ОСВОЈИЛИ МЕДАЉУ) </t>
    </r>
    <r>
      <rPr>
        <sz val="11"/>
        <color indexed="8"/>
        <rFont val="Arial"/>
        <family val="2"/>
      </rPr>
      <t>И ТО:</t>
    </r>
  </si>
  <si>
    <t xml:space="preserve">КОНАЧНА ЛИСТА 8. разред ДИСЦИПЛИНА: Практична израда по задатку </t>
  </si>
  <si>
    <t>КОНАЧНА ЛИСТА 8. разред ДИСЦИПЛИНА: Демонстрација и одбрана рада - ИЗЛОЖБА</t>
  </si>
  <si>
    <t>ОСВОЈЕНИ БОДОВИ</t>
  </si>
  <si>
    <t>ПЛАСМАН</t>
  </si>
  <si>
    <t>УКУПНО</t>
  </si>
  <si>
    <t>0 - 50</t>
  </si>
  <si>
    <t xml:space="preserve">ВРЕДНОВАЊЕ РЕЗУЛТАТА НА ОПШТИНСКОМ ТАКМИЧЕЊУ УЧЕНИКА ОСНОВНИХ ШКОЛА </t>
  </si>
  <si>
    <t xml:space="preserve">Школа домаћин: </t>
  </si>
  <si>
    <t>Место:</t>
  </si>
  <si>
    <t>датум:</t>
  </si>
  <si>
    <t>А</t>
  </si>
  <si>
    <t>Б</t>
  </si>
  <si>
    <t>В</t>
  </si>
  <si>
    <t>ТЕСТ</t>
  </si>
  <si>
    <t>УКУПНО (ТЕСТ + РАД)</t>
  </si>
  <si>
    <t>0-100</t>
  </si>
  <si>
    <t>0 -100</t>
  </si>
  <si>
    <t>0 - 10</t>
  </si>
  <si>
    <t>Г</t>
  </si>
  <si>
    <t>Д</t>
  </si>
  <si>
    <t>СТАРТ МОДЕЛА</t>
  </si>
  <si>
    <t xml:space="preserve">5 - 10 </t>
  </si>
  <si>
    <t>0 -10</t>
  </si>
  <si>
    <t xml:space="preserve">ВРЕДНОВАЊЕ РЕЗУЛТАТА НА ТАКМИЧЕЊУ УЧЕНИКА ОСНОВНИХ ШКОЛА 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</si>
  <si>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</si>
  <si>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</si>
  <si>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</si>
  <si>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</si>
  <si>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</si>
  <si>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</si>
  <si>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</si>
  <si>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РАЗРЕД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</si>
  <si>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</si>
  <si>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</si>
  <si>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</si>
  <si>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</si>
  <si>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</si>
  <si>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</si>
  <si>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ПРАКТИЧАН РАД</t>
  </si>
  <si>
    <t>ТЕСТ ЗНАЊА</t>
  </si>
  <si>
    <t>УКУПНО БОДОВА</t>
  </si>
  <si>
    <t>БОДОВА</t>
  </si>
  <si>
    <t>1 старт</t>
  </si>
  <si>
    <t>2 старт</t>
  </si>
  <si>
    <t>0-20</t>
  </si>
  <si>
    <t>0-50</t>
  </si>
  <si>
    <t>0-30</t>
  </si>
  <si>
    <t>ЧЛАНОВИ КОМИСИЈЕ:</t>
  </si>
  <si>
    <t>1.____________________________</t>
  </si>
  <si>
    <t>Р.Бр.</t>
  </si>
  <si>
    <t>РАДЊА</t>
  </si>
  <si>
    <t>Бодова</t>
  </si>
  <si>
    <t>0-5</t>
  </si>
  <si>
    <t>2.____________________________</t>
  </si>
  <si>
    <t>3.____________________________</t>
  </si>
  <si>
    <t>0-6</t>
  </si>
  <si>
    <t>0-8</t>
  </si>
  <si>
    <t>БОДОВАЊЕ ПРАКТИЧАН РАД- Републичко такичење:</t>
  </si>
  <si>
    <t>Лепљење стабилизатора: контрола по правцу (погледом) 3 стабилизатора по 1 бод и чврстоћа (померањем) 3* 1 бод. Ако има више стабилизатора, сви се бодују а поени се усаглашавају са укупним бодовима - 6)</t>
  </si>
  <si>
    <t>Савијање траке, стримера- 6 бодова (минимум 40 преклопа на било коју страну), за мањи број савијања одузети бодове (сваких 10 савијања по 1 бод). Спој траке и канапа чврст - 2 бода (провера лаганим трзајем)</t>
  </si>
  <si>
    <t>Повезани сви делови чврсто (провера издувавањем и лаганим трзајем). Сваки спој 2 бода (главни канап са трупом, са траком и спојен врх)</t>
  </si>
  <si>
    <t>3 старт</t>
  </si>
  <si>
    <t xml:space="preserve">Брушење делова за спајање, прецизност обраде, свака грешка 1 бод мање </t>
  </si>
  <si>
    <t>Спајање делова, лепљење- чврстоћа везе, свака грешка 1 бод мање</t>
  </si>
  <si>
    <t>Мерење висине ушке крила (грешка 1 мм- 1 бод мање)</t>
  </si>
  <si>
    <t>0-15</t>
  </si>
  <si>
    <t>Лепљење фурнира на бочне стране модела брода (прецизност лепљења и обрада- брушење залепљеног фурнира- ивице обрађене (наоштрене)) свака грешка 1 бод мање)</t>
  </si>
  <si>
    <t>0-2</t>
  </si>
  <si>
    <t>Сечење, савијање и састављање делова каросерије- прецизност сечења и савијања и чврстоћа спојева (свака грешка 1 бод мање)</t>
  </si>
  <si>
    <t>0-16</t>
  </si>
  <si>
    <t>Каросерија постављена и учвршћена на модел аута -прецизност и чврстоћа (свака грешка 1 бод мање)</t>
  </si>
  <si>
    <t>0-4</t>
  </si>
  <si>
    <t>УЧЕНИЦИ СА ПОСЕБНИМ ПОТРЕБАМА - ИОП 2</t>
  </si>
  <si>
    <t xml:space="preserve">ДИСЦИПЛИНА: </t>
  </si>
  <si>
    <t>АУТО МОДЕЛАРСТВО</t>
  </si>
  <si>
    <t>Практичан рад</t>
  </si>
  <si>
    <t>Р. Бр.</t>
  </si>
  <si>
    <t>Презиме и име ученика</t>
  </si>
  <si>
    <t>БРОДО МОДЕЛАРСТВО</t>
  </si>
  <si>
    <t>АВИО МОДЕЛАРСТВО</t>
  </si>
  <si>
    <t>РАКЕТНО МОДЕЛАРСТВО</t>
  </si>
  <si>
    <t>ПРАКТИЧАН РАД  ЛИСТА ЗА БОДОВАЊЕ</t>
  </si>
  <si>
    <t>Бодовање- Практичан рад</t>
  </si>
  <si>
    <t>Мере заштите при раду са маказама</t>
  </si>
  <si>
    <t>0 -5</t>
  </si>
  <si>
    <t>Уредност радног места</t>
  </si>
  <si>
    <t>0 - 5</t>
  </si>
  <si>
    <t>Рад делимично завршен</t>
  </si>
  <si>
    <t>Рад потпуно завршен</t>
  </si>
  <si>
    <t>Савијање папира и изглед ивица модела (свака грешка 1 бод мање)</t>
  </si>
  <si>
    <t>0 - 15</t>
  </si>
  <si>
    <t>Правилно залепљени делови - спојеви (свака грешка 1 бод мање)</t>
  </si>
  <si>
    <t>ДИСЦИПЛИНА</t>
  </si>
  <si>
    <t>V разред</t>
  </si>
  <si>
    <t>Рад делимично завршен / Рад потпуно завршен</t>
  </si>
  <si>
    <t xml:space="preserve"> 5 или 10</t>
  </si>
  <si>
    <t>VI разред</t>
  </si>
  <si>
    <t>5 или 10</t>
  </si>
  <si>
    <t>VII разред</t>
  </si>
  <si>
    <t>Квалитет обраде материјала</t>
  </si>
  <si>
    <t>VIII разред</t>
  </si>
  <si>
    <t xml:space="preserve"> ТЕХНИКА И ТЕХНОЛОГИЈА ШКОЛСКЕ 2018/19. ГОДИНЕ</t>
  </si>
  <si>
    <t>ИЗ ТЕХНИЧКОГ И ИНФОРМАТИЧКОГ ОБРАЗОВАЊА ШКОЛСКЕ 2018/19. ГОДИНЕ</t>
  </si>
  <si>
    <t>ТЕХНИКА И ТЕХНОЛОГИЈА, ТЕХНИЧКО И ИНФОРМАТИЧКО ОБРАЗОВАЊЕ ШКОЛСКЕ 2018/19. ГОДИНЕ</t>
  </si>
  <si>
    <t>б) Демонстрација</t>
  </si>
  <si>
    <t>в) Представљање редоследа активности Алгоритам</t>
  </si>
  <si>
    <t>Ц</t>
  </si>
  <si>
    <t>Е</t>
  </si>
  <si>
    <t>Ф</t>
  </si>
  <si>
    <t>а</t>
  </si>
  <si>
    <t>б</t>
  </si>
  <si>
    <t>ц</t>
  </si>
  <si>
    <t>д</t>
  </si>
  <si>
    <t>е</t>
  </si>
  <si>
    <t>ф</t>
  </si>
  <si>
    <t>г</t>
  </si>
  <si>
    <t>0 - 25</t>
  </si>
  <si>
    <t>0-3</t>
  </si>
  <si>
    <t>х</t>
  </si>
  <si>
    <t>и</t>
  </si>
  <si>
    <t>ј</t>
  </si>
  <si>
    <t>к</t>
  </si>
  <si>
    <t>л</t>
  </si>
  <si>
    <t>УКУПНО (а+б+ тест)</t>
  </si>
  <si>
    <t>Укупно 25 бодова</t>
  </si>
  <si>
    <t xml:space="preserve"> - оргиналност и занимљивост                                 </t>
  </si>
  <si>
    <t>од 0 до 3 бодова</t>
  </si>
  <si>
    <t xml:space="preserve"> - функционалност и могућност примене у свакодневном животу</t>
  </si>
  <si>
    <t xml:space="preserve"> - естетска димензија рада</t>
  </si>
  <si>
    <t xml:space="preserve"> - коришћење и избор материјала (екологија и економичност)</t>
  </si>
  <si>
    <t xml:space="preserve"> - методе истраживања (анализа проблема – зашто је производ потребан</t>
  </si>
  <si>
    <t xml:space="preserve"> - вештина у изради макете/модела;                                     </t>
  </si>
  <si>
    <t xml:space="preserve"> - вештина у изради постера;     </t>
  </si>
  <si>
    <t>од 0 до 5 бодова</t>
  </si>
  <si>
    <t xml:space="preserve">     и анализа тржишта – слични производи који већ постоје)</t>
  </si>
  <si>
    <t>б) Демонстрација захтева/критеријума који мора да испуњава модел/макета са документацијом су следећи:</t>
  </si>
  <si>
    <r>
      <t xml:space="preserve">в) </t>
    </r>
    <r>
      <rPr>
        <b/>
        <i/>
        <u val="single"/>
        <sz val="11"/>
        <color indexed="8"/>
        <rFont val="Arial"/>
        <family val="2"/>
      </rPr>
      <t>Представљање планирање редоследа активности (алгоритам) израде и моделовање макете/модела и паноа/постера:</t>
    </r>
  </si>
  <si>
    <t xml:space="preserve"> - Рађање идеје;                                                                    </t>
  </si>
  <si>
    <t xml:space="preserve">   од 0 до 2 бодова</t>
  </si>
  <si>
    <t xml:space="preserve"> - Начин израде (материјали и процес) и фотографија прототипа производа</t>
  </si>
  <si>
    <t xml:space="preserve"> - Представљање идеје; скице/нацрт производа; </t>
  </si>
  <si>
    <t xml:space="preserve"> - Организовање развојног тима;                 </t>
  </si>
  <si>
    <t xml:space="preserve"> - Прикупљање информација;                            </t>
  </si>
  <si>
    <t xml:space="preserve"> - Израда скице;     </t>
  </si>
  <si>
    <t xml:space="preserve"> - Израда техничког цртежа;   </t>
  </si>
  <si>
    <t xml:space="preserve"> - Избор материјала;        </t>
  </si>
  <si>
    <t xml:space="preserve"> - Избор алата и начин обраде;    </t>
  </si>
  <si>
    <t xml:space="preserve"> - примена производа и производа на тржишту;   </t>
  </si>
  <si>
    <t xml:space="preserve"> - Провера функционалности и квалитет модела;</t>
  </si>
  <si>
    <t xml:space="preserve"> - Организовање и пласирање производа на тржиште. </t>
  </si>
  <si>
    <t xml:space="preserve">   од 0 до 3 бодова</t>
  </si>
  <si>
    <t>VIII разред - ИЗЛОЖБА</t>
  </si>
  <si>
    <t>НИВО ТАКМИЧЕЊА: 60. РЕПУБЛИЧКО ТАКМИЧЕЊЕ</t>
  </si>
  <si>
    <t>ОШ "Ђура Јакшић"</t>
  </si>
  <si>
    <t>Параћин</t>
  </si>
  <si>
    <t>17./18.05.2019.</t>
  </si>
  <si>
    <t>Језик на коме ради тест</t>
  </si>
  <si>
    <t>Глигорић Јована</t>
  </si>
  <si>
    <t>Мајур Мајур</t>
  </si>
  <si>
    <t>Шабац</t>
  </si>
  <si>
    <t>Протић Марина</t>
  </si>
  <si>
    <t>Ленарт Габријел</t>
  </si>
  <si>
    <t>Зрењанин</t>
  </si>
  <si>
    <t>Момирски Весна</t>
  </si>
  <si>
    <t>Јеремић Милица</t>
  </si>
  <si>
    <t>"Царица Јелена",Ниш</t>
  </si>
  <si>
    <t>Палилула</t>
  </si>
  <si>
    <t>Аца Стефановић</t>
  </si>
  <si>
    <t>Џафери Михал</t>
  </si>
  <si>
    <t>ОШ "Вук Караџић" Ниш</t>
  </si>
  <si>
    <t>Црвени Крст</t>
  </si>
  <si>
    <t>Радиша Јовановић</t>
  </si>
  <si>
    <t>Камбери Моника</t>
  </si>
  <si>
    <t>Пантелеј</t>
  </si>
  <si>
    <t>Весна Марјановић</t>
  </si>
  <si>
    <t>Терзић Стефан</t>
  </si>
  <si>
    <t>ОШ "3. октобар" Бор</t>
  </si>
  <si>
    <t>Бор</t>
  </si>
  <si>
    <t>Живојин Маринковић</t>
  </si>
  <si>
    <t>Карић Марина</t>
  </si>
  <si>
    <t>Бајрами Ђуља</t>
  </si>
  <si>
    <t>ОШ "Ђура Јакшић" Кривељ</t>
  </si>
  <si>
    <t>Бојан Спасић</t>
  </si>
  <si>
    <t>Радуловић Милош</t>
  </si>
  <si>
    <t>Пантелић Агапе</t>
  </si>
  <si>
    <t>'Јован Стерија Поповић'' Вршац</t>
  </si>
  <si>
    <t>Мохора Драгана</t>
  </si>
  <si>
    <t>Ничић Миљана</t>
  </si>
  <si>
    <t>ОШ "Свети Сава" Рибница</t>
  </si>
  <si>
    <t>Краљево</t>
  </si>
  <si>
    <t>Биљана Вучковић</t>
  </si>
  <si>
    <t>Фирман Никола</t>
  </si>
  <si>
    <t>ШОСО "Р.Поповић" С.Митровица</t>
  </si>
  <si>
    <t>Сремска Митровица</t>
  </si>
  <si>
    <t>Дучак Андрија</t>
  </si>
  <si>
    <t>Јовановић Александар</t>
  </si>
  <si>
    <t>Пауљев Владимир</t>
  </si>
  <si>
    <t>Станковић Јован</t>
  </si>
  <si>
    <t>Николић Марица</t>
  </si>
  <si>
    <t>Станимировић Наташа</t>
  </si>
  <si>
    <t>Станимировић Илија</t>
  </si>
  <si>
    <t>Николић Данијел</t>
  </si>
  <si>
    <t>Бајрић Елвис</t>
  </si>
  <si>
    <t>Бајрић Маја</t>
  </si>
  <si>
    <t xml:space="preserve">Теодора Миросављев </t>
  </si>
  <si>
    <t>"Иво лола Рибар", Сомбор</t>
  </si>
  <si>
    <t>Сомбор</t>
  </si>
  <si>
    <t>Виолета Станков</t>
  </si>
  <si>
    <t>Кристина Бранчић</t>
  </si>
  <si>
    <t>ШОСО са домом Вук Караџић, Сомбор</t>
  </si>
  <si>
    <t>Маријана Бугарски</t>
  </si>
  <si>
    <t>Снежана Бранчић</t>
  </si>
  <si>
    <t>Дарио Марић</t>
  </si>
  <si>
    <t>Биљана Петровић</t>
  </si>
  <si>
    <t>ШОСО са домом Вук Караџић Сомбор</t>
  </si>
  <si>
    <t xml:space="preserve">Бојана Станишић </t>
  </si>
  <si>
    <t>ОШ"Ратко Павловић Ћићко"</t>
  </si>
  <si>
    <t>Оџаци</t>
  </si>
  <si>
    <t>Љиљана Стојковић</t>
  </si>
  <si>
    <t>Мирослав Бранчић</t>
  </si>
  <si>
    <t>Ненад Кочиш</t>
  </si>
  <si>
    <t>Ласло Петровић</t>
  </si>
  <si>
    <t>Иван Чонка</t>
  </si>
  <si>
    <t xml:space="preserve">Теодора Исаковић </t>
  </si>
  <si>
    <t>ОШ"Карађорђе"</t>
  </si>
  <si>
    <t>Топола</t>
  </si>
  <si>
    <t>Јелена Кундовић</t>
  </si>
  <si>
    <t xml:space="preserve">Немања Дишковић </t>
  </si>
  <si>
    <t xml:space="preserve">Самира Бериша  </t>
  </si>
  <si>
    <t>Стојановић Јелена</t>
  </si>
  <si>
    <t>"Б. Радичевић"Габровац</t>
  </si>
  <si>
    <t xml:space="preserve"> </t>
  </si>
  <si>
    <t>Медијана</t>
  </si>
  <si>
    <t>Нишавски</t>
  </si>
  <si>
    <t>Добрило Шарац</t>
  </si>
  <si>
    <t>Светлана Ђорђевић</t>
  </si>
  <si>
    <t>Александар Георгијев</t>
  </si>
  <si>
    <t>Српски</t>
  </si>
  <si>
    <t>Миладиновић  Илија</t>
  </si>
  <si>
    <t>Сврљиг</t>
  </si>
  <si>
    <t>Александар Стојковић</t>
  </si>
  <si>
    <t>Лидија Јовић</t>
  </si>
  <si>
    <t xml:space="preserve"> Тошић Илија</t>
  </si>
  <si>
    <t xml:space="preserve"> Николић Јана</t>
  </si>
  <si>
    <t xml:space="preserve"> Стефановић Ева</t>
  </si>
  <si>
    <t>ОШ "Свети Сава"</t>
  </si>
  <si>
    <t>Весна Костић</t>
  </si>
  <si>
    <t>Т.Вукојичић</t>
  </si>
  <si>
    <t xml:space="preserve"> Стоиљковић Лазар</t>
  </si>
  <si>
    <t>ОШ "Вук Караџић"</t>
  </si>
  <si>
    <t>Дољевац</t>
  </si>
  <si>
    <t xml:space="preserve"> Станчић Филип</t>
  </si>
  <si>
    <t xml:space="preserve"> Голубовић Ђорђе</t>
  </si>
  <si>
    <t>Марко Стојковић</t>
  </si>
  <si>
    <t>Станковић Михаило</t>
  </si>
  <si>
    <t>ОШ"Радоје Домановић"</t>
  </si>
  <si>
    <t xml:space="preserve">Нешић Марта </t>
  </si>
  <si>
    <t>ОШ "Учитељ Таса"</t>
  </si>
  <si>
    <t>Ранђеловић Стеван</t>
  </si>
  <si>
    <t>ОШ ,,Мирослав Антић"</t>
  </si>
  <si>
    <t>Татјана Давидовић</t>
  </si>
  <si>
    <t xml:space="preserve"> Радовановић Ђорђе</t>
  </si>
  <si>
    <t>ОШ "Мирослав Антић"</t>
  </si>
  <si>
    <t xml:space="preserve"> Живић Ива</t>
  </si>
  <si>
    <t>ОШ"Учитељ Таса"</t>
  </si>
  <si>
    <t xml:space="preserve"> Петровић Тамара</t>
  </si>
  <si>
    <t>ОШ "Први Мај" Трупале</t>
  </si>
  <si>
    <t>Црвени крст</t>
  </si>
  <si>
    <t>Вукоје Лалић</t>
  </si>
  <si>
    <t>Валентина Пузић</t>
  </si>
  <si>
    <t xml:space="preserve">Петровић Петар </t>
  </si>
  <si>
    <t>ОШ "Иво Андрић" Ниш</t>
  </si>
  <si>
    <t>Петровић Димитрије</t>
  </si>
  <si>
    <t>ОШ,,Мирослав Антић"</t>
  </si>
  <si>
    <t>Илић Илија</t>
  </si>
  <si>
    <t>ОШ"Јастребачки партизани"</t>
  </si>
  <si>
    <t>Мерошина</t>
  </si>
  <si>
    <t>Саша Бранковић</t>
  </si>
  <si>
    <t>Наташа Георгијев</t>
  </si>
  <si>
    <t xml:space="preserve"> Анђелковић Николија </t>
  </si>
  <si>
    <t>ОШ "Иво Андрић"</t>
  </si>
  <si>
    <t xml:space="preserve"> Марјановић Андрија</t>
  </si>
  <si>
    <t>Тасић Дејан</t>
  </si>
  <si>
    <t>Надица Протић</t>
  </si>
  <si>
    <t>Д. Татјана</t>
  </si>
  <si>
    <t>ОШ,,Чегар",Ниш</t>
  </si>
  <si>
    <t>Јефимија Веселић</t>
  </si>
  <si>
    <t>"Радоје Домановић",Ниш</t>
  </si>
  <si>
    <t>Николина Анђелковић</t>
  </si>
  <si>
    <t>Николић Николина</t>
  </si>
  <si>
    <t>"Р. Домановић",Параћин</t>
  </si>
  <si>
    <t>Милојевић Вељко</t>
  </si>
  <si>
    <t>"Ј.Ј. Змај", Свилајнац</t>
  </si>
  <si>
    <t xml:space="preserve">Богдановић Николина </t>
  </si>
  <si>
    <t>"Вук Караџић",Поточац</t>
  </si>
  <si>
    <t xml:space="preserve">Аранђеловић Данило </t>
  </si>
  <si>
    <t>"Ђура Јакшић",Параћин</t>
  </si>
  <si>
    <t>Поморавски</t>
  </si>
  <si>
    <t>Свилајнац</t>
  </si>
  <si>
    <t>Предраг Антић</t>
  </si>
  <si>
    <t>Иван Зарков</t>
  </si>
  <si>
    <t>Драган Васковић</t>
  </si>
  <si>
    <t>Љиљана Митић</t>
  </si>
  <si>
    <t>Карапанџин Иван</t>
  </si>
  <si>
    <t>"Ђ. Јакшић",Параћин</t>
  </si>
  <si>
    <t>Милошевић Нина</t>
  </si>
  <si>
    <t>"Ј.Ј.Змај", Свилајнац</t>
  </si>
  <si>
    <t>Милошевић Ивона</t>
  </si>
  <si>
    <t>"М.Мијалковић",Јагодина</t>
  </si>
  <si>
    <t>Јагодина</t>
  </si>
  <si>
    <t>Јелена Ђорђевић</t>
  </si>
  <si>
    <t>Радисав Бошковић</t>
  </si>
  <si>
    <t>Милојковић Миња</t>
  </si>
  <si>
    <t>"17. октобар",Jaгодина</t>
  </si>
  <si>
    <t>Јанковић Јелена</t>
  </si>
  <si>
    <t>"М. Мијалковић",Јагодина</t>
  </si>
  <si>
    <t>Ивановић Миљана</t>
  </si>
  <si>
    <t>Иван Милосављевић</t>
  </si>
  <si>
    <t>Александровић Марко</t>
  </si>
  <si>
    <t>"Бошко Ђуричић", Јагодина</t>
  </si>
  <si>
    <t>Милутиновић Матеја</t>
  </si>
  <si>
    <t>Цуплић Хелена</t>
  </si>
  <si>
    <t>"17.октобар", Јагодина</t>
  </si>
  <si>
    <t>Славица Илић</t>
  </si>
  <si>
    <t>Милован Нићифоровић</t>
  </si>
  <si>
    <t>Рашић Милица</t>
  </si>
  <si>
    <t>Шошић Немања</t>
  </si>
  <si>
    <t>Ђорђевић Ђорђе</t>
  </si>
  <si>
    <t>"Д. Поповић", Белушић</t>
  </si>
  <si>
    <t>Рековац</t>
  </si>
  <si>
    <t>Андријана Стефановић</t>
  </si>
  <si>
    <t>Марија  Нићифоровић</t>
  </si>
  <si>
    <t>Владан Матејић</t>
  </si>
  <si>
    <t>Стојановић Вера</t>
  </si>
  <si>
    <t>"М. Поповић Озрен",Параћин</t>
  </si>
  <si>
    <t>Младеновић Марко</t>
  </si>
  <si>
    <t>Стевановић Сенка</t>
  </si>
  <si>
    <t>Вељић Александар</t>
  </si>
  <si>
    <t>Смоловић Миња</t>
  </si>
  <si>
    <t>"М.Мијалковић", Јагодина</t>
  </si>
  <si>
    <t>Вучићевић Урош</t>
  </si>
  <si>
    <t>Ђорђевић Теодора</t>
  </si>
  <si>
    <t>Радисав 
Бошковић</t>
  </si>
  <si>
    <t>Четровић Матија</t>
  </si>
  <si>
    <t>"Ђура Јакшић",Ћуприја</t>
  </si>
  <si>
    <t>Михајло Петровић</t>
  </si>
  <si>
    <t>Васковић Лазар</t>
  </si>
  <si>
    <t>Ћуприја</t>
  </si>
  <si>
    <t>Драган Ђорђевић</t>
  </si>
  <si>
    <t>Лазар Јошић</t>
  </si>
  <si>
    <t>Ђура Јакшић,Параћин</t>
  </si>
  <si>
    <t>Бабић Вељко</t>
  </si>
  <si>
    <t>"17. октобар",Јагодина</t>
  </si>
  <si>
    <t>Милош Дашић</t>
  </si>
  <si>
    <t>Милетић Симона</t>
  </si>
  <si>
    <t>Младеновић Милица</t>
  </si>
  <si>
    <t>Урош Симић</t>
  </si>
  <si>
    <t>Обрадовић Филип</t>
  </si>
  <si>
    <t>Гордијан Павловић</t>
  </si>
  <si>
    <t>Стојадиновић Миња</t>
  </si>
  <si>
    <t xml:space="preserve"> "17.октобар",Jагодина</t>
  </si>
  <si>
    <t>Биљана Голубовић</t>
  </si>
  <si>
    <t>Брадић Лена</t>
  </si>
  <si>
    <t>Аздејковић Југ</t>
  </si>
  <si>
    <t>Загорац Ања</t>
  </si>
  <si>
    <t>Мирјана Стефановић</t>
  </si>
  <si>
    <t>Весна Ћирић</t>
  </si>
  <si>
    <t>Зорка Стефановић</t>
  </si>
  <si>
    <t>Расински</t>
  </si>
  <si>
    <t>Цветковић Сара</t>
  </si>
  <si>
    <t>Марковић Тара</t>
  </si>
  <si>
    <t>Станисављевић Теодора</t>
  </si>
  <si>
    <t>Милан Анатанасковић</t>
  </si>
  <si>
    <t>Лепосава Ковачевић</t>
  </si>
  <si>
    <t>Виолета Бранковић</t>
  </si>
  <si>
    <t>Милосављевић Миљана</t>
  </si>
  <si>
    <t>Димитријевић Лазар</t>
  </si>
  <si>
    <t>Егерић Војин</t>
  </si>
  <si>
    <t>Ивана Марковић</t>
  </si>
  <si>
    <t>Анђела Чомагић</t>
  </si>
  <si>
    <t>Шошић Огњен</t>
  </si>
  <si>
    <t>Ђорђевић Марко</t>
  </si>
  <si>
    <t>Новица Антић</t>
  </si>
  <si>
    <t>Саша Вучинић</t>
  </si>
  <si>
    <t>Панић Урош</t>
  </si>
  <si>
    <t>Миленковић Миљана</t>
  </si>
  <si>
    <t>Арсић Бранка</t>
  </si>
  <si>
    <t>Зорица Живковић</t>
  </si>
  <si>
    <t>Милица  Милетић</t>
  </si>
  <si>
    <t>Душан Сарић</t>
  </si>
  <si>
    <t>Мишић Миљана</t>
  </si>
  <si>
    <t>Александар Веселиновић</t>
  </si>
  <si>
    <t>Обрадовић Вељко</t>
  </si>
  <si>
    <t>Оролић Вук</t>
  </si>
  <si>
    <t>Радомировић Марија</t>
  </si>
  <si>
    <t>Дарко Гобељић</t>
  </si>
  <si>
    <t>Сања Митровић</t>
  </si>
  <si>
    <t>Тодоровић Ива</t>
  </si>
  <si>
    <t>Арсић Марина</t>
  </si>
  <si>
    <t>Никола Живковић</t>
  </si>
  <si>
    <t>Лидија Арсић</t>
  </si>
  <si>
    <t>Раичевић Алекса</t>
  </si>
  <si>
    <t>Симоновић Милица</t>
  </si>
  <si>
    <t>Радошевић Филип</t>
  </si>
  <si>
    <t xml:space="preserve">Милоје Митровић </t>
  </si>
  <si>
    <t>Сузић Јован</t>
  </si>
  <si>
    <t>"Братство јединство", Сомбор</t>
  </si>
  <si>
    <t>Ана Црњански</t>
  </si>
  <si>
    <t>Петефи бригада, Кула</t>
  </si>
  <si>
    <t>Кула</t>
  </si>
  <si>
    <t>Лана Омеровић</t>
  </si>
  <si>
    <t>Западнобачки</t>
  </si>
  <si>
    <t>Соња Јурковић Луткић</t>
  </si>
  <si>
    <t>Снежана Перућица</t>
  </si>
  <si>
    <t>Наталија Кукољ-Прокић</t>
  </si>
  <si>
    <t>Ирина Николић</t>
  </si>
  <si>
    <t>"Никола Вукићевић", Сомбор</t>
  </si>
  <si>
    <t>Милица Пекеч</t>
  </si>
  <si>
    <t xml:space="preserve">Срна Батинић </t>
  </si>
  <si>
    <t>Милош Мишчевић</t>
  </si>
  <si>
    <t>Јелена Керекеш</t>
  </si>
  <si>
    <t>Катарина Балинт</t>
  </si>
  <si>
    <t>"Петефи бригада", Кула</t>
  </si>
  <si>
    <t>Вукашин Жугић</t>
  </si>
  <si>
    <t>"Петефи бригада" ,Кула</t>
  </si>
  <si>
    <t>Кнежевић Игор</t>
  </si>
  <si>
    <t>Лидија Бачић</t>
  </si>
  <si>
    <t>Слађана Гроздановић</t>
  </si>
  <si>
    <t>Алексанра Бенеи</t>
  </si>
  <si>
    <t>Милица Рајић</t>
  </si>
  <si>
    <t>Шеша Стефан</t>
  </si>
  <si>
    <t>Милица Николић</t>
  </si>
  <si>
    <t>Милан Мајски</t>
  </si>
  <si>
    <t>"Доситеј Обрадовић" Сомбор</t>
  </si>
  <si>
    <t>Маринко Васић</t>
  </si>
  <si>
    <t>Иво лола Рибар, Сомбор</t>
  </si>
  <si>
    <t>Aнђела Корцеба</t>
  </si>
  <si>
    <t>Црвенка</t>
  </si>
  <si>
    <t>Слађана Четник</t>
  </si>
  <si>
    <t>Каталин Ђурђев</t>
  </si>
  <si>
    <t xml:space="preserve">Теа Стојковић </t>
  </si>
  <si>
    <t xml:space="preserve"> "Мирослав Антић"</t>
  </si>
  <si>
    <t>Куруц Ања</t>
  </si>
  <si>
    <t xml:space="preserve"> „ Иван Горан Ковачић“ , Сонта</t>
  </si>
  <si>
    <t>Апатин</t>
  </si>
  <si>
    <t>Ана Стојановић</t>
  </si>
  <si>
    <t xml:space="preserve"> " Иса Бајић" ,Кула</t>
  </si>
  <si>
    <t>Оливер Стаменковић</t>
  </si>
  <si>
    <t>Медић Стево</t>
  </si>
  <si>
    <t>Саша Чизмар</t>
  </si>
  <si>
    <t>Константин Салонтаји</t>
  </si>
  <si>
    <t>"Петефи бригада" , Кула</t>
  </si>
  <si>
    <t>Никола Афић</t>
  </si>
  <si>
    <t xml:space="preserve"> " Петефи бригада" , Кула</t>
  </si>
  <si>
    <t>Маша Шпоња</t>
  </si>
  <si>
    <t xml:space="preserve"> "20.октобар",  Сивац</t>
  </si>
  <si>
    <t>Славко Рац</t>
  </si>
  <si>
    <t>Анастасија Мркић</t>
  </si>
  <si>
    <t xml:space="preserve"> "Иса Бајић",  Кула</t>
  </si>
  <si>
    <t>Тадија Медић</t>
  </si>
  <si>
    <t xml:space="preserve">Нина Драгишић </t>
  </si>
  <si>
    <t>Јован Милетић</t>
  </si>
  <si>
    <t>Аврам Мразовић, Сомбор</t>
  </si>
  <si>
    <t>Љиљана Предин</t>
  </si>
  <si>
    <t>Владић Наталија</t>
  </si>
  <si>
    <t>Стојадиновић Вукашин</t>
  </si>
  <si>
    <t>Станојевић Јелица</t>
  </si>
  <si>
    <t>Мајданпек</t>
  </si>
  <si>
    <t>Борски</t>
  </si>
  <si>
    <t>Ивана Поповић</t>
  </si>
  <si>
    <t>Славољуб Јовановић</t>
  </si>
  <si>
    <t>Поповић Анђела</t>
  </si>
  <si>
    <t>ОШ "Вук Караџић" Неготин</t>
  </si>
  <si>
    <t>Неготин</t>
  </si>
  <si>
    <t>Тодорановић Немања</t>
  </si>
  <si>
    <t>Митић Лазар</t>
  </si>
  <si>
    <t>Жика Савуљесковић</t>
  </si>
  <si>
    <t>Маја Спасојевић</t>
  </si>
  <si>
    <t>Митровић Теодора</t>
  </si>
  <si>
    <t>Првуловић Ивана</t>
  </si>
  <si>
    <t>Илић Вукашин</t>
  </si>
  <si>
    <t>Јовановић Петра</t>
  </si>
  <si>
    <t>Стојановска Јована</t>
  </si>
  <si>
    <t>Глигоријевић Мина</t>
  </si>
  <si>
    <t>Ирена Радоњић</t>
  </si>
  <si>
    <t>Орсовановић Павле</t>
  </si>
  <si>
    <t>Вељковић Никола</t>
  </si>
  <si>
    <t>Кузмановић Лазар</t>
  </si>
  <si>
    <t>Филиповић Петар</t>
  </si>
  <si>
    <t>ОШ "Бранко Радичевић" Бор</t>
  </si>
  <si>
    <t>Никољесковић Сашка</t>
  </si>
  <si>
    <t>ОШ "Свети Сава" Бор</t>
  </si>
  <si>
    <t>Матовић Наташа</t>
  </si>
  <si>
    <t>Душан Чолаковић</t>
  </si>
  <si>
    <t>Дејан Балановић</t>
  </si>
  <si>
    <t>Пауновић Алекса</t>
  </si>
  <si>
    <t>ОШ "Бранко Радичевић" Неготин</t>
  </si>
  <si>
    <t>Журжевић Кристина</t>
  </si>
  <si>
    <t>Филиповић Тамара</t>
  </si>
  <si>
    <t>Драган Ђукић</t>
  </si>
  <si>
    <t>Првуловић Иван</t>
  </si>
  <si>
    <t>Фуфуловић Николина</t>
  </si>
  <si>
    <t>Мартиновић Марија</t>
  </si>
  <si>
    <t>Никола Косановић</t>
  </si>
  <si>
    <t>Игор Ђелмић</t>
  </si>
  <si>
    <t>Радосављевић Елена</t>
  </si>
  <si>
    <t>'Младост'', Вршац</t>
  </si>
  <si>
    <t>Вршац</t>
  </si>
  <si>
    <t>Ађић Дамјан</t>
  </si>
  <si>
    <t>'Стевица Јовановић'' Панчево</t>
  </si>
  <si>
    <t>Милетић Сара</t>
  </si>
  <si>
    <t>Панчево</t>
  </si>
  <si>
    <t>Јужнобанатски</t>
  </si>
  <si>
    <t>Драган Владислав</t>
  </si>
  <si>
    <t>Боканић Горан</t>
  </si>
  <si>
    <t>Ђуришић Јована</t>
  </si>
  <si>
    <t>Проле Милица</t>
  </si>
  <si>
    <t>'Жарко Зрењанин'' Банатско Ново Село</t>
  </si>
  <si>
    <t>Ћурчин Соња</t>
  </si>
  <si>
    <t>Стоилковски Александра</t>
  </si>
  <si>
    <t>Максимовић Биљана</t>
  </si>
  <si>
    <t>Боканић Снежана</t>
  </si>
  <si>
    <t>Томан Драгана</t>
  </si>
  <si>
    <t>'Свети Сава'' Панчево</t>
  </si>
  <si>
    <t>Маран Мариса</t>
  </si>
  <si>
    <t>Вакареско Емилија</t>
  </si>
  <si>
    <t>Михаиловић Јовановић Милена</t>
  </si>
  <si>
    <t>Велић Адореан</t>
  </si>
  <si>
    <t>Домошљан Марина</t>
  </si>
  <si>
    <t>Пуја Димитрије</t>
  </si>
  <si>
    <t>Филиповић Дуња</t>
  </si>
  <si>
    <t>Вујичин Наташа</t>
  </si>
  <si>
    <t>Марјановић Александар</t>
  </si>
  <si>
    <t>Ђукановић Филип</t>
  </si>
  <si>
    <t>'Доситеј Обрадовић'' Омољица</t>
  </si>
  <si>
    <t>Бабић Матија</t>
  </si>
  <si>
    <t>'Васа Живковић'' Панчево</t>
  </si>
  <si>
    <t>Кнежић Михајло</t>
  </si>
  <si>
    <t>Тасић Миодраг</t>
  </si>
  <si>
    <t>Кнежевић Дарко</t>
  </si>
  <si>
    <t>Цвејић Александар</t>
  </si>
  <si>
    <t>Перјаничић Ања</t>
  </si>
  <si>
    <t>Савић Петар</t>
  </si>
  <si>
    <t>'Паја Јовановић'' Вршац</t>
  </si>
  <si>
    <t>Лаза-Гарић Анишоара</t>
  </si>
  <si>
    <t>Живановић Лазар</t>
  </si>
  <si>
    <t>Павловић Александар</t>
  </si>
  <si>
    <t>Ковачевић Лазар</t>
  </si>
  <si>
    <t>Станојев Владимир</t>
  </si>
  <si>
    <t>Пандуров Кристина</t>
  </si>
  <si>
    <t>'Мирослав Мика Антић'' Панчево</t>
  </si>
  <si>
    <t>Поткоњак Вељко</t>
  </si>
  <si>
    <t>Милутинов Михајло</t>
  </si>
  <si>
    <t>Стефановић Младен</t>
  </si>
  <si>
    <t>Беланов Предраг</t>
  </si>
  <si>
    <t>Перановић Јелена</t>
  </si>
  <si>
    <t>"Мајур" Мајур</t>
  </si>
  <si>
    <t>Јовановић Татјана</t>
  </si>
  <si>
    <t>"Јеврем Обреновић" Шабац</t>
  </si>
  <si>
    <t>Лена Кијурина</t>
  </si>
  <si>
    <t>"Николај Велимировић" Шабац</t>
  </si>
  <si>
    <t>Бобић Милица</t>
  </si>
  <si>
    <t>Марковић Мирјана</t>
  </si>
  <si>
    <t>Ђурић Милан</t>
  </si>
  <si>
    <t>Глувић Данијела</t>
  </si>
  <si>
    <t>"Доситеј Обрадовић" Волујац</t>
  </si>
  <si>
    <t>Илић Немања</t>
  </si>
  <si>
    <t>"Јанко Веселиновић" Шабац</t>
  </si>
  <si>
    <t>Павић Лена</t>
  </si>
  <si>
    <t>Јездимировић-Јурошевић Снежана</t>
  </si>
  <si>
    <t>Пакљанац Ненад</t>
  </si>
  <si>
    <t>Новаковић Наталија</t>
  </si>
  <si>
    <t>Катић Лазар</t>
  </si>
  <si>
    <t>"Кадињача" Лозница</t>
  </si>
  <si>
    <t>Лозница</t>
  </si>
  <si>
    <t>Петковић Милица</t>
  </si>
  <si>
    <t>"Анта Богићевић" Лозница</t>
  </si>
  <si>
    <t>Жељко Николић</t>
  </si>
  <si>
    <t>Весна Џиновић</t>
  </si>
  <si>
    <t>Илија Зобеница</t>
  </si>
  <si>
    <t>Чучак Немања</t>
  </si>
  <si>
    <t>Милан Стефановић</t>
  </si>
  <si>
    <t>Радојка Ристановић</t>
  </si>
  <si>
    <t xml:space="preserve">Протић Марина </t>
  </si>
  <si>
    <t>Поповић Исидора</t>
  </si>
  <si>
    <t>Милица  Ћосић</t>
  </si>
  <si>
    <t>"Никола Тесла" Дубље</t>
  </si>
  <si>
    <t>Богатић</t>
  </si>
  <si>
    <t>Ранисављевић Маријана</t>
  </si>
  <si>
    <t>Весна Бабић</t>
  </si>
  <si>
    <t>Јован Цветановић</t>
  </si>
  <si>
    <t>Петковић Виктор</t>
  </si>
  <si>
    <t>Андреј Петровић</t>
  </si>
  <si>
    <t>Павловић Катарина</t>
  </si>
  <si>
    <t>Чекић Анђела</t>
  </si>
  <si>
    <t>Мијатовић Андреа</t>
  </si>
  <si>
    <t>Опанковић Младен</t>
  </si>
  <si>
    <t>Maрковић Јована</t>
  </si>
  <si>
    <t>Гојковић Ана</t>
  </si>
  <si>
    <t>Тешић Јована</t>
  </si>
  <si>
    <t>Г.Милановац</t>
  </si>
  <si>
    <t>Бежанић Анђела</t>
  </si>
  <si>
    <t>Чачак</t>
  </si>
  <si>
    <t>Перишић Тамара</t>
  </si>
  <si>
    <t>Моравички</t>
  </si>
  <si>
    <t>Славица Бојовић</t>
  </si>
  <si>
    <t>Лела Симеуновић</t>
  </si>
  <si>
    <t>Кујунџић Адријана</t>
  </si>
  <si>
    <t>Громовић Ивана</t>
  </si>
  <si>
    <t>Ивањица</t>
  </si>
  <si>
    <t>Цицовић Милица</t>
  </si>
  <si>
    <t>ОШ "Краљ Александар I"</t>
  </si>
  <si>
    <t xml:space="preserve">Слађана Ђорђевић </t>
  </si>
  <si>
    <t>Наташа Филиповић</t>
  </si>
  <si>
    <t>Душица Вранић</t>
  </si>
  <si>
    <t>Радоњић Сузана</t>
  </si>
  <si>
    <t>ОШ,,Сретен Лазаревић"</t>
  </si>
  <si>
    <t>Спасовић Неда</t>
  </si>
  <si>
    <t>Милићевић Данило</t>
  </si>
  <si>
    <t>Мирјана Митровић</t>
  </si>
  <si>
    <t>Душица Иконић</t>
  </si>
  <si>
    <t>Сања Миленовић</t>
  </si>
  <si>
    <t>Чутовић Ања</t>
  </si>
  <si>
    <t>Новаковић Давид</t>
  </si>
  <si>
    <t>Савковић Данка</t>
  </si>
  <si>
    <t>Миленовић Ана</t>
  </si>
  <si>
    <t>Обрадовић Никола</t>
  </si>
  <si>
    <t>Пешић Огњен</t>
  </si>
  <si>
    <t>ОШ "Ратко Митровић"</t>
  </si>
  <si>
    <t>Весна Даниловић</t>
  </si>
  <si>
    <t>Добрила Ристовић</t>
  </si>
  <si>
    <t>Луковић Сара</t>
  </si>
  <si>
    <t>Миљић Тамара</t>
  </si>
  <si>
    <t>Луковић Јелена</t>
  </si>
  <si>
    <t>Вујичић Љиљана</t>
  </si>
  <si>
    <t>Краковић Јована</t>
  </si>
  <si>
    <t>ОШ,,Мићо Матовић"</t>
  </si>
  <si>
    <t>Николић Дуња</t>
  </si>
  <si>
    <t>Рада Марковић</t>
  </si>
  <si>
    <t>Сања Мијаиловић</t>
  </si>
  <si>
    <t>Ристовић Нина</t>
  </si>
  <si>
    <t>Пешић Ана</t>
  </si>
  <si>
    <t>Ремовић  Дуња</t>
  </si>
  <si>
    <t>ОШ,,Милинко Кушић"</t>
  </si>
  <si>
    <t>Миливоје Танасковић</t>
  </si>
  <si>
    <t>Зорица Јовићевић</t>
  </si>
  <si>
    <t xml:space="preserve">Филиповић Катарина </t>
  </si>
  <si>
    <t>ОШ "Вук Караџић", Сурдулица</t>
  </si>
  <si>
    <t>Сурдулица</t>
  </si>
  <si>
    <t>Анђелковић Љиљана</t>
  </si>
  <si>
    <t>ОШ "Светозар Марковић" Врање</t>
  </si>
  <si>
    <t>Врање</t>
  </si>
  <si>
    <t>Недељковић Лука</t>
  </si>
  <si>
    <t>ОШ "Јован Ј. Змај" Врање</t>
  </si>
  <si>
    <t>Пчињски</t>
  </si>
  <si>
    <t>Сања Спасић</t>
  </si>
  <si>
    <t>Зоран Трајковић</t>
  </si>
  <si>
    <t>Драгана Јањић</t>
  </si>
  <si>
    <t>Нешић Кристина</t>
  </si>
  <si>
    <t>Владичин Хан</t>
  </si>
  <si>
    <t>Стевановић Теодора</t>
  </si>
  <si>
    <t>ОШ "Радоје Домановић" Врање</t>
  </si>
  <si>
    <t>Игњатовић Димитрије</t>
  </si>
  <si>
    <t>Милена Филиповић</t>
  </si>
  <si>
    <t>Милунка Митровић</t>
  </si>
  <si>
    <t>Соња Маринковић</t>
  </si>
  <si>
    <t xml:space="preserve">Петковић Наталија </t>
  </si>
  <si>
    <t>Нешић Анђела</t>
  </si>
  <si>
    <t>Jовановска Даница</t>
  </si>
  <si>
    <t>Бујановац</t>
  </si>
  <si>
    <t>Слађан Јаначковић</t>
  </si>
  <si>
    <t>Саша Младеновић</t>
  </si>
  <si>
    <t xml:space="preserve">Марковић Лука </t>
  </si>
  <si>
    <t>Станојевић Александар</t>
  </si>
  <si>
    <t>Врањска Бања</t>
  </si>
  <si>
    <t>Јованчов Стефан</t>
  </si>
  <si>
    <t>Јелена Миловановић</t>
  </si>
  <si>
    <t>Марина Зафировић</t>
  </si>
  <si>
    <t>Снежана Пешић</t>
  </si>
  <si>
    <t>Трајковић Марко</t>
  </si>
  <si>
    <t>Павловић Ива</t>
  </si>
  <si>
    <t>Младеновић Дубравка</t>
  </si>
  <si>
    <t>ОШ "Свети Сава", Владичин Хан</t>
  </si>
  <si>
    <t>Стаменко Стојановић</t>
  </si>
  <si>
    <t>Зоран Ристић</t>
  </si>
  <si>
    <t>Стојановић Вељко</t>
  </si>
  <si>
    <t>ОШ "Бранко Радичевић" Врање</t>
  </si>
  <si>
    <t>Живојиновић Никола</t>
  </si>
  <si>
    <t>Манић Никола</t>
  </si>
  <si>
    <t>Здравко Величковић</t>
  </si>
  <si>
    <t>Милосав Стојановић</t>
  </si>
  <si>
    <t>Радуловић Никола</t>
  </si>
  <si>
    <t>Митић Марија</t>
  </si>
  <si>
    <t>ОШ "Светзар Марковић" Врање</t>
  </si>
  <si>
    <t>Спасић Ања</t>
  </si>
  <si>
    <t>Костадиновић Лазар</t>
  </si>
  <si>
    <t>Станојковић Лука</t>
  </si>
  <si>
    <t>Живковић Лазар</t>
  </si>
  <si>
    <t>ОШ "Вук Караџић", Стубал</t>
  </si>
  <si>
    <t>Александар Ђорђевић</t>
  </si>
  <si>
    <t>Горан Илић</t>
  </si>
  <si>
    <t>Јосијевић Јулија</t>
  </si>
  <si>
    <t>Рашка</t>
  </si>
  <si>
    <t>Жерађанин Миљана</t>
  </si>
  <si>
    <t>Врњачка Бања</t>
  </si>
  <si>
    <t>Томовић Мина</t>
  </si>
  <si>
    <t>ОШ "Светозар Марковић"</t>
  </si>
  <si>
    <t>Рашки</t>
  </si>
  <si>
    <t>Тања Малешевић</t>
  </si>
  <si>
    <t>Драшко Вучић</t>
  </si>
  <si>
    <t>Снежана Недељковић</t>
  </si>
  <si>
    <t>Баловић Лена</t>
  </si>
  <si>
    <t>Лазаревић Неда</t>
  </si>
  <si>
    <t>Ђорђевић Анђа</t>
  </si>
  <si>
    <t>Милан Марковић</t>
  </si>
  <si>
    <t>Максовић Мартина</t>
  </si>
  <si>
    <t>Радуловић Катарина</t>
  </si>
  <si>
    <t>Златко Недељковић</t>
  </si>
  <si>
    <t>Кнежевић Немања</t>
  </si>
  <si>
    <t>ОШ "Јосиф Панчић" Баљевац на Ибру</t>
  </si>
  <si>
    <t>Радивоје Јемуовић</t>
  </si>
  <si>
    <t>Видаковић Лука</t>
  </si>
  <si>
    <t xml:space="preserve">ОШ "Попински борци" </t>
  </si>
  <si>
    <t>Предолац Александра</t>
  </si>
  <si>
    <t>Радуловић Милан</t>
  </si>
  <si>
    <t>Мирослав Вучић</t>
  </si>
  <si>
    <t>Саша Пeтровић</t>
  </si>
  <si>
    <t>Петровић Давор</t>
  </si>
  <si>
    <t>ОШ "Доситеј Обрадовић" Врба</t>
  </si>
  <si>
    <t>Перовић Милован</t>
  </si>
  <si>
    <t>Миленковић Илија</t>
  </si>
  <si>
    <t>ОШ "Јован Цвијић" Сирча</t>
  </si>
  <si>
    <t>Михајловић Никола</t>
  </si>
  <si>
    <t>Пешовић Стефан</t>
  </si>
  <si>
    <t>Јасминка Ружичић</t>
  </si>
  <si>
    <t>Арсић Урош</t>
  </si>
  <si>
    <t>ОШ "Рашка"</t>
  </si>
  <si>
    <t>Кошанин Магдалена</t>
  </si>
  <si>
    <t>Милојчевић Ленка</t>
  </si>
  <si>
    <t>ОШ "Живан Маричић" Жича</t>
  </si>
  <si>
    <t>Михајло Мојовић</t>
  </si>
  <si>
    <t>Милица Ђоковић</t>
  </si>
  <si>
    <t>Момирски Илија</t>
  </si>
  <si>
    <t>Стефана Маргић</t>
  </si>
  <si>
    <t>Андријана Граховац</t>
  </si>
  <si>
    <t>Доситеј Обрадовић,Зрењанин</t>
  </si>
  <si>
    <t>1. Октобар,Ботош</t>
  </si>
  <si>
    <t>Жарко Зрењанин,Зрењанин</t>
  </si>
  <si>
    <t>Средњобанатски</t>
  </si>
  <si>
    <t>Добрила Видрић</t>
  </si>
  <si>
    <t>Вишња Поповић</t>
  </si>
  <si>
    <t>Снежана Врањеш</t>
  </si>
  <si>
    <t>Кошут Борис</t>
  </si>
  <si>
    <t>Панић Милош</t>
  </si>
  <si>
    <t>Новаков Рада</t>
  </si>
  <si>
    <t>Душанка Живојнов</t>
  </si>
  <si>
    <t>Живојнов Наташа</t>
  </si>
  <si>
    <t>Срданов Нађа</t>
  </si>
  <si>
    <t>Јован Јовановић Змај,Зрењанин</t>
  </si>
  <si>
    <t>Радишић Маша</t>
  </si>
  <si>
    <t>Кртолица Алекса</t>
  </si>
  <si>
    <t>Ђорђевић Јован</t>
  </si>
  <si>
    <t>Јелена Попара</t>
  </si>
  <si>
    <t>Сурла Немања</t>
  </si>
  <si>
    <t>Петар Петровић Његош,Зрењанин</t>
  </si>
  <si>
    <t>Лакатуш Младен</t>
  </si>
  <si>
    <t>Спасић Данијел</t>
  </si>
  <si>
    <t>Бјелоглав Андреј</t>
  </si>
  <si>
    <t>Ћопић Илија</t>
  </si>
  <si>
    <t>Елена Сантовац</t>
  </si>
  <si>
    <t>Грандић Драгана</t>
  </si>
  <si>
    <t>Хелена Ковачевић</t>
  </si>
  <si>
    <t>Манић Михајло</t>
  </si>
  <si>
    <t xml:space="preserve"> Иванов Вања</t>
  </si>
  <si>
    <t xml:space="preserve"> Девета српска бригада,  Бољевац</t>
  </si>
  <si>
    <t xml:space="preserve"> Бољевац</t>
  </si>
  <si>
    <t xml:space="preserve"> Радојковић Страхиња</t>
  </si>
  <si>
    <t xml:space="preserve"> Костадиновић Неда</t>
  </si>
  <si>
    <t xml:space="preserve"> Књажевац</t>
  </si>
  <si>
    <t>Зајечарски</t>
  </si>
  <si>
    <t xml:space="preserve"> Милутиновић Катарина</t>
  </si>
  <si>
    <t xml:space="preserve"> Костић Миодраг</t>
  </si>
  <si>
    <t xml:space="preserve"> Николић Маша</t>
  </si>
  <si>
    <t xml:space="preserve"> Живковић Јована</t>
  </si>
  <si>
    <t xml:space="preserve"> Зајечар</t>
  </si>
  <si>
    <t xml:space="preserve"> Милошевић Софија</t>
  </si>
  <si>
    <t xml:space="preserve"> Милосављевић Саша</t>
  </si>
  <si>
    <t xml:space="preserve"> Пешић Драгана</t>
  </si>
  <si>
    <t xml:space="preserve"> Гојковић Саша</t>
  </si>
  <si>
    <t xml:space="preserve"> Јовановић Лора</t>
  </si>
  <si>
    <t xml:space="preserve"> Димитрије Тодоровић Каплар,  Књажевац</t>
  </si>
  <si>
    <t xml:space="preserve"> Шабаз Милан</t>
  </si>
  <si>
    <t xml:space="preserve"> Николић Нина</t>
  </si>
  <si>
    <t xml:space="preserve"> Керић Катарина</t>
  </si>
  <si>
    <t xml:space="preserve"> Манојловић Александар</t>
  </si>
  <si>
    <t>Вучићевић Марија</t>
  </si>
  <si>
    <t>ОШ "Емилија Остојић"</t>
  </si>
  <si>
    <t>Пожега</t>
  </si>
  <si>
    <t>Oбрадовић Андреј</t>
  </si>
  <si>
    <t>Ариље</t>
  </si>
  <si>
    <t>Бјелић Никола</t>
  </si>
  <si>
    <t>Прибој</t>
  </si>
  <si>
    <t>Златиборски</t>
  </si>
  <si>
    <t>Милутин Игњатовић</t>
  </si>
  <si>
    <t>Весна Врањевац</t>
  </si>
  <si>
    <t>Миланка Пријовић</t>
  </si>
  <si>
    <t xml:space="preserve">Ђурић Јана </t>
  </si>
  <si>
    <t>Ужице</t>
  </si>
  <si>
    <t>Малићевић Ервина</t>
  </si>
  <si>
    <t>Сјеница</t>
  </si>
  <si>
    <t>Сокић Стеван</t>
  </si>
  <si>
    <t>Марина Богићевић</t>
  </si>
  <si>
    <t>Сеад Токовић</t>
  </si>
  <si>
    <t>Александар Милосављевић</t>
  </si>
  <si>
    <t>Митровић Анђела</t>
  </si>
  <si>
    <t>ОШ "Петар Лековић"</t>
  </si>
  <si>
    <t>Војск Лана</t>
  </si>
  <si>
    <t>Вукашиновић Ивона</t>
  </si>
  <si>
    <t>Анђелка Матијашевић</t>
  </si>
  <si>
    <t>Наталија Диковић</t>
  </si>
  <si>
    <t>Сујић Алдин</t>
  </si>
  <si>
    <t>Дробњаковић Вук</t>
  </si>
  <si>
    <t>Нова Варош</t>
  </si>
  <si>
    <t>Вујовић Милица</t>
  </si>
  <si>
    <t>Милан Ранитовић</t>
  </si>
  <si>
    <t>Верица Думбеловић</t>
  </si>
  <si>
    <t>Бабић Ненад</t>
  </si>
  <si>
    <t>Баковић Јелена</t>
  </si>
  <si>
    <t>ОШ "Десанка Максимовић"</t>
  </si>
  <si>
    <t>Данијела Василијевић</t>
  </si>
  <si>
    <t>Милија Петрић</t>
  </si>
  <si>
    <t>Марјановић Нађа</t>
  </si>
  <si>
    <t>Марковић Николија</t>
  </si>
  <si>
    <t>Радуловић Дуња</t>
  </si>
  <si>
    <t>Десимир Марјановић</t>
  </si>
  <si>
    <t>Цвијовић Срећко</t>
  </si>
  <si>
    <t>Вилимановић Никола</t>
  </si>
  <si>
    <t>Жунић Анђелија</t>
  </si>
  <si>
    <t>Дарко Зорнић</t>
  </si>
  <si>
    <t>Нешковић Јован</t>
  </si>
  <si>
    <t>Јеринић Андрија</t>
  </si>
  <si>
    <t>Пејчиновић Анђелија</t>
  </si>
  <si>
    <t>ОШ "Бранко Радичевић"</t>
  </si>
  <si>
    <t>Сенад Гицић</t>
  </si>
  <si>
    <t>Жунић Михаило</t>
  </si>
  <si>
    <t>Крстић Богдан</t>
  </si>
  <si>
    <t>Милчановић Ђорђе</t>
  </si>
  <si>
    <t>Миливоје Росић</t>
  </si>
  <si>
    <t>Пашић Софија</t>
  </si>
  <si>
    <t>Крагујевац</t>
  </si>
  <si>
    <t>Качаревић Нађа</t>
  </si>
  <si>
    <t>Аранђеловац</t>
  </si>
  <si>
    <t>Иветић Лука</t>
  </si>
  <si>
    <t>Шумадијски</t>
  </si>
  <si>
    <t>Славица Зоговић</t>
  </si>
  <si>
    <t>Виолета Мирковић</t>
  </si>
  <si>
    <t xml:space="preserve">Мијаиловић Марија </t>
  </si>
  <si>
    <t>Јовановић Нина</t>
  </si>
  <si>
    <t>Вујадиновић Јана</t>
  </si>
  <si>
    <t>”Сретен Младеновић”</t>
  </si>
  <si>
    <t>Александар Јакимов</t>
  </si>
  <si>
    <t>Раковић Зорица</t>
  </si>
  <si>
    <t>Росанда Величковић</t>
  </si>
  <si>
    <t>Јоксимовић Јана</t>
  </si>
  <si>
    <t>Ивановић Ђорђе</t>
  </si>
  <si>
    <t>Смиљанић Анастасија</t>
  </si>
  <si>
    <t>Стојадиновић јелена</t>
  </si>
  <si>
    <t>Терзић Јован</t>
  </si>
  <si>
    <t>Стефановић Михајло</t>
  </si>
  <si>
    <t>Стефан Стојадиновић</t>
  </si>
  <si>
    <t>Дејан Павловић</t>
  </si>
  <si>
    <t>Јован Павловић</t>
  </si>
  <si>
    <t>Ашанин Ђорђе</t>
  </si>
  <si>
    <t>ОШ”Сретен Младеновић”</t>
  </si>
  <si>
    <t>Кристина Перишић</t>
  </si>
  <si>
    <t>ОШ"Живко Томић"</t>
  </si>
  <si>
    <t xml:space="preserve">Шаторња </t>
  </si>
  <si>
    <t>Марковић Лазар</t>
  </si>
  <si>
    <t>Рача</t>
  </si>
  <si>
    <t>Горан Матић</t>
  </si>
  <si>
    <t>Виолета Миловановић</t>
  </si>
  <si>
    <t>Недељковић Ана</t>
  </si>
  <si>
    <t>ОШ"Доситеј Обрадовић"</t>
  </si>
  <si>
    <t>Спасић Немања</t>
  </si>
  <si>
    <t>Ненад Јанушевић</t>
  </si>
  <si>
    <t>Милан Драговић</t>
  </si>
  <si>
    <t>Петковић Андрија</t>
  </si>
  <si>
    <t>"Д. Обрадовић"</t>
  </si>
  <si>
    <t>Новаковић Ђурђа</t>
  </si>
  <si>
    <t>"Карађорђе" Топола</t>
  </si>
  <si>
    <t>Портић Милован</t>
  </si>
  <si>
    <t>ОШ" Милоје Симовић"</t>
  </si>
  <si>
    <t>Мила Тодоровић</t>
  </si>
  <si>
    <t>Љубисављевић Лука</t>
  </si>
  <si>
    <t>Ивановић Матија</t>
  </si>
  <si>
    <t>ОШ"Трећи Краг.Батаљон"</t>
  </si>
  <si>
    <t>Софронијевић Николија</t>
  </si>
  <si>
    <t>Хорват Хенриета</t>
  </si>
  <si>
    <t>"Арањ Јанош",Трешњевац</t>
  </si>
  <si>
    <t>Кањижа</t>
  </si>
  <si>
    <t>Севернобанатски</t>
  </si>
  <si>
    <t>Такач Анастазиа</t>
  </si>
  <si>
    <t>Oрос Гергељ</t>
  </si>
  <si>
    <t>"Ј.Ј.Змај",Кањижа</t>
  </si>
  <si>
    <t>Сабо Нетина</t>
  </si>
  <si>
    <t>"Каролина Карас",Мале Пијаце</t>
  </si>
  <si>
    <t>Сенци Бенце</t>
  </si>
  <si>
    <t>Чањи Пал</t>
  </si>
  <si>
    <t>Газдаг Чаба</t>
  </si>
  <si>
    <t>Киш Ботонд</t>
  </si>
  <si>
    <t>Ујхељи Бенце</t>
  </si>
  <si>
    <t>Каваи Андор</t>
  </si>
  <si>
    <t>Ристић Катарина</t>
  </si>
  <si>
    <t>Прокупље</t>
  </si>
  <si>
    <t>Чарапић Катарина</t>
  </si>
  <si>
    <t>Куршумлија</t>
  </si>
  <si>
    <t>Јевтић Јована</t>
  </si>
  <si>
    <t>Топлички</t>
  </si>
  <si>
    <t>Савић Зорица</t>
  </si>
  <si>
    <t>Смиљковић Драгана</t>
  </si>
  <si>
    <t>Ђинђић Никлоа</t>
  </si>
  <si>
    <t>Славковић Стефан</t>
  </si>
  <si>
    <t>Житорађа</t>
  </si>
  <si>
    <t>Бакић Кристина</t>
  </si>
  <si>
    <t>ОШ ,,Ратко Павловић Ћићко-Прокупље</t>
  </si>
  <si>
    <t>Јанкелић Верица</t>
  </si>
  <si>
    <t>Стевановић Малиша</t>
  </si>
  <si>
    <t>Петровић Милица</t>
  </si>
  <si>
    <t>Китановић Немања</t>
  </si>
  <si>
    <t>Миловановић Михајло</t>
  </si>
  <si>
    <t>Цветковић Михајло</t>
  </si>
  <si>
    <t>Вуковић Јана</t>
  </si>
  <si>
    <t>Орловић Јелица</t>
  </si>
  <si>
    <t>Радојичић Снежана</t>
  </si>
  <si>
    <t>Селаковић Ива</t>
  </si>
  <si>
    <t>Вања Јововић</t>
  </si>
  <si>
    <t>ОШ ,, Вељко Дугошевић”Рума</t>
  </si>
  <si>
    <t>Рума</t>
  </si>
  <si>
    <t>Софија Нетјасов</t>
  </si>
  <si>
    <t>Стара Пазова</t>
  </si>
  <si>
    <t>Сремски</t>
  </si>
  <si>
    <t>Дајана Иванковић</t>
  </si>
  <si>
    <t>Жељка Јерковић</t>
  </si>
  <si>
    <t>Тијана Незнановић</t>
  </si>
  <si>
    <t>Светлана Радловић</t>
  </si>
  <si>
    <t>Инђија</t>
  </si>
  <si>
    <t>Маја Босанац</t>
  </si>
  <si>
    <t>Марта Курузовић</t>
  </si>
  <si>
    <t>ОШ"Растко Немањић-Свети Сава" Нова Пазова</t>
  </si>
  <si>
    <t>Данијела Станисављевић</t>
  </si>
  <si>
    <t>Катарина Тривуновић</t>
  </si>
  <si>
    <t>Јасна Перић</t>
  </si>
  <si>
    <t>Блажина Томислав</t>
  </si>
  <si>
    <t>Ива Гавриловић</t>
  </si>
  <si>
    <t>ОШ ,,Змај Јова Јовановић”Рума</t>
  </si>
  <si>
    <t>Сара Стојадиновић</t>
  </si>
  <si>
    <t>Пера Ескић</t>
  </si>
  <si>
    <t>Драгана Бањац</t>
  </si>
  <si>
    <t>Гордана Паравиња</t>
  </si>
  <si>
    <t>Ана Туфегџић</t>
  </si>
  <si>
    <t>Дмитар Маодуш</t>
  </si>
  <si>
    <t>Лука Ђукановић</t>
  </si>
  <si>
    <t>Шид</t>
  </si>
  <si>
    <t>Светлана Вареца</t>
  </si>
  <si>
    <t>Бориславка Рашић</t>
  </si>
  <si>
    <t>Урош Курјега</t>
  </si>
  <si>
    <t>Јанковић Јаков</t>
  </si>
  <si>
    <t>ОШ "С.Б.Паја" С.Митровица</t>
  </si>
  <si>
    <t>Страхиња Јовановић</t>
  </si>
  <si>
    <t>Смиљана Рипић</t>
  </si>
  <si>
    <t>Виктор Гагић</t>
  </si>
  <si>
    <t>ОШ ,, Душан Јерковић”Рума</t>
  </si>
  <si>
    <t>Војислов Милић</t>
  </si>
  <si>
    <t>ОШ "Вељко Дугошевић"</t>
  </si>
  <si>
    <t>Тедора Пашко</t>
  </si>
  <si>
    <t>ОШ ,, Браћа Груловић’’, Бешка</t>
  </si>
  <si>
    <t>Душан Вуксан</t>
  </si>
  <si>
    <t xml:space="preserve">Анђелка Обрадовић </t>
  </si>
  <si>
    <t>Круна Миливојевић</t>
  </si>
  <si>
    <t>Двоштански Лидија</t>
  </si>
  <si>
    <t>ОШ"Д.Р.Народ" М.Митровица</t>
  </si>
  <si>
    <t>Двоштански Наташа</t>
  </si>
  <si>
    <t>Жељко Иванковић</t>
  </si>
  <si>
    <t>Теодор Врачаревић</t>
  </si>
  <si>
    <t>ОШ,,Душан Јерковић“Инђија</t>
  </si>
  <si>
    <t>Константин Дејановић</t>
  </si>
  <si>
    <t>Михајло Делић</t>
  </si>
  <si>
    <t xml:space="preserve">Стево Воркапић </t>
  </si>
  <si>
    <t>Лена Величковић</t>
  </si>
  <si>
    <t>Љупче Шпанац</t>
  </si>
  <si>
    <t>Бела Паланка</t>
  </si>
  <si>
    <t>Пиротски</t>
  </si>
  <si>
    <t>Љиљана Ђоргиевски</t>
  </si>
  <si>
    <t>Тијана Нешић</t>
  </si>
  <si>
    <t>Пирот</t>
  </si>
  <si>
    <t>Зоран Раденковић</t>
  </si>
  <si>
    <t>Леонора Куртић</t>
  </si>
  <si>
    <t>Стефан Петровић</t>
  </si>
  <si>
    <t>Драгана Станковић</t>
  </si>
  <si>
    <t>Аница Најдановић</t>
  </si>
  <si>
    <t>Душко Радовић</t>
  </si>
  <si>
    <t>Станко Андонов</t>
  </si>
  <si>
    <t>Јована Јеначковић</t>
  </si>
  <si>
    <t>Божидар Најдановић</t>
  </si>
  <si>
    <t>Мина Тодоровић</t>
  </si>
  <si>
    <t>Михајло Ђурић</t>
  </si>
  <si>
    <t>Бојан Милановић</t>
  </si>
  <si>
    <t>Никола Савић</t>
  </si>
  <si>
    <t>Александар Јотић</t>
  </si>
  <si>
    <t>Вељко Живковић</t>
  </si>
  <si>
    <t>Миња Пенчић</t>
  </si>
  <si>
    <t>Марија Манић</t>
  </si>
  <si>
    <t>Сања Ристић-Марковић</t>
  </si>
  <si>
    <t>Лазар Величковић</t>
  </si>
  <si>
    <t>Б. Паланка</t>
  </si>
  <si>
    <t>Милица Јовановић</t>
  </si>
  <si>
    <t>Јана Јеленковић</t>
  </si>
  <si>
    <t>Лука Митић</t>
  </si>
  <si>
    <t>Милош Ђорђевић</t>
  </si>
  <si>
    <t>Огњен Тодоровић</t>
  </si>
  <si>
    <t>Костић Марија</t>
  </si>
  <si>
    <t>Смедерево</t>
  </si>
  <si>
    <t>Рудеж Анђелина</t>
  </si>
  <si>
    <t>" Херој Радмила Шишковић" С.Паланка Смед. Паланка</t>
  </si>
  <si>
    <t>Смед. Паланка</t>
  </si>
  <si>
    <t>Манојловић Дуња</t>
  </si>
  <si>
    <t>" Вук Караџић" Крњево</t>
  </si>
  <si>
    <t>Велика Плана</t>
  </si>
  <si>
    <t>Подунавски</t>
  </si>
  <si>
    <t>Маријана Јурић</t>
  </si>
  <si>
    <t>Љиљана Маричић</t>
  </si>
  <si>
    <t>Иван Михајловић</t>
  </si>
  <si>
    <t>Шулејић Николина</t>
  </si>
  <si>
    <t>"Херој Радмила Шишковић"С. Паланка Смед. Паланка</t>
  </si>
  <si>
    <t>Донић Душан</t>
  </si>
  <si>
    <t>Јовановић Милица</t>
  </si>
  <si>
    <t>Јелена Рајић</t>
  </si>
  <si>
    <t>Ненад Миленовић</t>
  </si>
  <si>
    <t>Далиборка Живковић</t>
  </si>
  <si>
    <t>Бисенић Лазар</t>
  </si>
  <si>
    <t>Катић Јелисавета</t>
  </si>
  <si>
    <t>" Херој Радмила Шишковић" С. Паланка Смед. Паланка</t>
  </si>
  <si>
    <t>Лутовац Ђурђина</t>
  </si>
  <si>
    <t>" Б.  Нушић" Смедерево</t>
  </si>
  <si>
    <t>Оливера Јовановски</t>
  </si>
  <si>
    <t>Стојковић Стефан</t>
  </si>
  <si>
    <t>" Свети Сава" Велика Плана</t>
  </si>
  <si>
    <t>Кандић Ивана</t>
  </si>
  <si>
    <t>" С. Ковачевић" Михајловац</t>
  </si>
  <si>
    <t>Милош Велимировић</t>
  </si>
  <si>
    <t>Арсенијевић Ена</t>
  </si>
  <si>
    <t>" Иво Лола Рибар" Скобаљ</t>
  </si>
  <si>
    <t>Милисављевић Ненад</t>
  </si>
  <si>
    <t>"Свети Сава" Друговац</t>
  </si>
  <si>
    <t>Зденка Јанковић</t>
  </si>
  <si>
    <t>Ђорђевић Милица</t>
  </si>
  <si>
    <t>" И. М. Коларац"Колари</t>
  </si>
  <si>
    <t>Којадиновић Анђела</t>
  </si>
  <si>
    <t>" Милија Ракић"Церовац</t>
  </si>
  <si>
    <t>Миленковић Дарија</t>
  </si>
  <si>
    <t>Грујић Анастасија</t>
  </si>
  <si>
    <t>"И. М. Коларац"Колари</t>
  </si>
  <si>
    <t>Александар Савић</t>
  </si>
  <si>
    <t>Протић Радиновић Александар</t>
  </si>
  <si>
    <t xml:space="preserve">Башић Сава  </t>
  </si>
  <si>
    <t>Вукашиновић Лука</t>
  </si>
  <si>
    <t>Шућур Владимир</t>
  </si>
  <si>
    <t>Нови Сад</t>
  </si>
  <si>
    <t>Јоцковић Александра</t>
  </si>
  <si>
    <t>Прва војвођанска бригада, Нови Сад</t>
  </si>
  <si>
    <t xml:space="preserve">Ловре Јелена </t>
  </si>
  <si>
    <t>Бачка Паланка</t>
  </si>
  <si>
    <t>Јужнобачки</t>
  </si>
  <si>
    <t>Станојковић Милена</t>
  </si>
  <si>
    <t>Бугарин Миљан</t>
  </si>
  <si>
    <t xml:space="preserve">Ивић Биљана </t>
  </si>
  <si>
    <t>Дрљић Лејла</t>
  </si>
  <si>
    <t>Жабаљ</t>
  </si>
  <si>
    <t>Гулић Лана</t>
  </si>
  <si>
    <t>Богданов Милица</t>
  </si>
  <si>
    <t>Бач</t>
  </si>
  <si>
    <t xml:space="preserve">Ерцеговац Ана </t>
  </si>
  <si>
    <t>Вулетић Слађана</t>
  </si>
  <si>
    <t xml:space="preserve">Прерадовић Милош </t>
  </si>
  <si>
    <t xml:space="preserve">Ненадић Јована </t>
  </si>
  <si>
    <t xml:space="preserve">Ловрић Душица </t>
  </si>
  <si>
    <t>Врбас</t>
  </si>
  <si>
    <t>Обрадовић Вукашин</t>
  </si>
  <si>
    <t xml:space="preserve">Којић Мирјана </t>
  </si>
  <si>
    <t xml:space="preserve">Поповић Никола </t>
  </si>
  <si>
    <t>Петковић Игор</t>
  </si>
  <si>
    <t>Славковић Вања</t>
  </si>
  <si>
    <t xml:space="preserve">Стојановски Маријана </t>
  </si>
  <si>
    <t>Делић Милица</t>
  </si>
  <si>
    <t>Коларов Биљана</t>
  </si>
  <si>
    <t xml:space="preserve">Стефановић Марија </t>
  </si>
  <si>
    <t>Драгичевић Јован</t>
  </si>
  <si>
    <t>Пављини Павел</t>
  </si>
  <si>
    <t>Јан Колар, Селенча</t>
  </si>
  <si>
    <t xml:space="preserve">Чордаш Игор </t>
  </si>
  <si>
    <t>Братство јединство, Куцура</t>
  </si>
  <si>
    <t xml:space="preserve">Валент Душан </t>
  </si>
  <si>
    <t xml:space="preserve">Бесермињи Владимир </t>
  </si>
  <si>
    <t>Крндија Милица</t>
  </si>
  <si>
    <t>Крндија Петар</t>
  </si>
  <si>
    <t>Куруца Вукашин</t>
  </si>
  <si>
    <t>Исидора Секулић,  Мошорин</t>
  </si>
  <si>
    <t>Тител</t>
  </si>
  <si>
    <t>Илић Слободанка</t>
  </si>
  <si>
    <t xml:space="preserve">Спасић Хајналка </t>
  </si>
  <si>
    <t>Атанасковић Нина</t>
  </si>
  <si>
    <t xml:space="preserve">Херинг Ивана </t>
  </si>
  <si>
    <t>П. П. ЊЕГОШ, Врбас</t>
  </si>
  <si>
    <t>Зељковић Јаков</t>
  </si>
  <si>
    <t>Бранко Ћопић, Младеново</t>
  </si>
  <si>
    <t xml:space="preserve">Божовић Драгутин </t>
  </si>
  <si>
    <t xml:space="preserve">Мијатовић Лена </t>
  </si>
  <si>
    <t>Адемовић Стефан</t>
  </si>
  <si>
    <t xml:space="preserve">Илић Василије </t>
  </si>
  <si>
    <t>Светозар Милетић, Врбас</t>
  </si>
  <si>
    <t xml:space="preserve">Димитров Александра </t>
  </si>
  <si>
    <t>Хорњак Рада</t>
  </si>
  <si>
    <t>Хајналка Спасић</t>
  </si>
  <si>
    <t>Кецојевић Никола</t>
  </si>
  <si>
    <t>Вук Караџић, Нови Сад</t>
  </si>
  <si>
    <t>Беуковић Слободанка</t>
  </si>
  <si>
    <t>Ристић Сергеј</t>
  </si>
  <si>
    <t>Ј. Ј. Змај, Сремска Каменица</t>
  </si>
  <si>
    <t>Атанасковић Немања</t>
  </si>
  <si>
    <t>Милица Радуновић</t>
  </si>
  <si>
    <t>Лазар Раденковић</t>
  </si>
  <si>
    <t>Невена Гајић</t>
  </si>
  <si>
    <t>Лепосавић,Лепосавић</t>
  </si>
  <si>
    <t>Косовскомитровачки</t>
  </si>
  <si>
    <t>М.Богдановић</t>
  </si>
  <si>
    <t>В.Секулић</t>
  </si>
  <si>
    <t>Ања Александровић</t>
  </si>
  <si>
    <t>Анђелина Васић</t>
  </si>
  <si>
    <t>Анастасија Јовановић</t>
  </si>
  <si>
    <t>С.Трајковић</t>
  </si>
  <si>
    <t>Тијана  Милојевић</t>
  </si>
  <si>
    <t>Андреј Бановић</t>
  </si>
  <si>
    <t>Виктор Гогић</t>
  </si>
  <si>
    <t>Д.Лазаревић</t>
  </si>
  <si>
    <t>Магдалена Миленковић</t>
  </si>
  <si>
    <t>Лазар Вуловић</t>
  </si>
  <si>
    <t>Анес Демировић</t>
  </si>
  <si>
    <t>Катарина Јовановић</t>
  </si>
  <si>
    <t>Свети Сава,К.Митровица</t>
  </si>
  <si>
    <t>Рада Стевић</t>
  </si>
  <si>
    <t>Неда Баловић</t>
  </si>
  <si>
    <t>Нина Даниловић</t>
  </si>
  <si>
    <t>Милица Милосављевић</t>
  </si>
  <si>
    <t>Текла Јездић</t>
  </si>
  <si>
    <t>Хелена Лазовић</t>
  </si>
  <si>
    <t>Лука Прлинчевић</t>
  </si>
  <si>
    <t>Анђела Ракић</t>
  </si>
  <si>
    <t>Данило Спирић</t>
  </si>
  <si>
    <t>Ева Милошевић</t>
  </si>
  <si>
    <t>Д. Лазаревић</t>
  </si>
  <si>
    <t xml:space="preserve">Муловић Анђела </t>
  </si>
  <si>
    <t>Весна Поповић</t>
  </si>
  <si>
    <t>Град Београд</t>
  </si>
  <si>
    <t xml:space="preserve">Јовановић Петар  </t>
  </si>
  <si>
    <t xml:space="preserve">Славица Деспотовић </t>
  </si>
  <si>
    <t xml:space="preserve">Ненадовић Јована </t>
  </si>
  <si>
    <t>Споменка Бакмаз</t>
  </si>
  <si>
    <t xml:space="preserve">Половина Марко </t>
  </si>
  <si>
    <t>Нада Миливојевић</t>
  </si>
  <si>
    <t xml:space="preserve">Црномарковић Стефан </t>
  </si>
  <si>
    <t>Славица Јосиповић</t>
  </si>
  <si>
    <t xml:space="preserve">Николина Ранковић </t>
  </si>
  <si>
    <t xml:space="preserve">Споменка Бакмаз </t>
  </si>
  <si>
    <t xml:space="preserve">Надица Гавриловић </t>
  </si>
  <si>
    <t>ОШ Јован Ристић</t>
  </si>
  <si>
    <t>Славица Стајчић</t>
  </si>
  <si>
    <t xml:space="preserve">Комшић Ивона  </t>
  </si>
  <si>
    <t>Весна Шимшић</t>
  </si>
  <si>
    <t xml:space="preserve">Еремија Јана   </t>
  </si>
  <si>
    <t>Небојша Гаровић</t>
  </si>
  <si>
    <t xml:space="preserve">Бојанић Магдалена  </t>
  </si>
  <si>
    <t>Драгослава Максимовић</t>
  </si>
  <si>
    <t xml:space="preserve">Ћирић Лана   </t>
  </si>
  <si>
    <t>Анђела Нешковић</t>
  </si>
  <si>
    <t xml:space="preserve">Јањушевић Лука  </t>
  </si>
  <si>
    <t>ОШ Војвода Степа</t>
  </si>
  <si>
    <t>Јелена Арсеновић</t>
  </si>
  <si>
    <t xml:space="preserve">Кулић Алекса  </t>
  </si>
  <si>
    <t>Александра Вујић</t>
  </si>
  <si>
    <t xml:space="preserve">Грбић Урош </t>
  </si>
  <si>
    <t xml:space="preserve">Крстић Ђорђе </t>
  </si>
  <si>
    <t>Биљана Б.Крстић</t>
  </si>
  <si>
    <t xml:space="preserve">Костић Нина  </t>
  </si>
  <si>
    <t>Наташа Ников</t>
  </si>
  <si>
    <t xml:space="preserve">Каровић Виктор  </t>
  </si>
  <si>
    <t>Јелена Вићовац</t>
  </si>
  <si>
    <t xml:space="preserve">Стијовић Лазар  </t>
  </si>
  <si>
    <t>Милан Лазаревић</t>
  </si>
  <si>
    <t xml:space="preserve">Станковић Миља </t>
  </si>
  <si>
    <t>Драган Костић</t>
  </si>
  <si>
    <t xml:space="preserve">Стојадиновић Огњен </t>
  </si>
  <si>
    <t>Јасмина Симовић</t>
  </si>
  <si>
    <t xml:space="preserve">Бабић Ивана     </t>
  </si>
  <si>
    <t xml:space="preserve">Величков Иван </t>
  </si>
  <si>
    <t>Александра Војновић</t>
  </si>
  <si>
    <t xml:space="preserve">Баскић Наташа  </t>
  </si>
  <si>
    <t xml:space="preserve">Милан Обрадовић </t>
  </si>
  <si>
    <t xml:space="preserve">Марковић Огњен </t>
  </si>
  <si>
    <t>Ана Танасковић</t>
  </si>
  <si>
    <t xml:space="preserve">Ристић Лазар  </t>
  </si>
  <si>
    <t>Лола Марковић</t>
  </si>
  <si>
    <t xml:space="preserve">Комнен Ана </t>
  </si>
  <si>
    <t xml:space="preserve">ОШ Франце Прешерн  </t>
  </si>
  <si>
    <t>Душан Зарић</t>
  </si>
  <si>
    <t xml:space="preserve">Тодосијевић Ђорђе </t>
  </si>
  <si>
    <t xml:space="preserve">ОШ Вук Караџић </t>
  </si>
  <si>
    <t>Жаклина Милинковић</t>
  </si>
  <si>
    <t xml:space="preserve">Рудић Немања </t>
  </si>
  <si>
    <t xml:space="preserve">Настасијевић Никола </t>
  </si>
  <si>
    <t>Оливера Матић</t>
  </si>
  <si>
    <t xml:space="preserve">Јовановић Ива </t>
  </si>
  <si>
    <t>ОШ Васа Пелагић</t>
  </si>
  <si>
    <t>Светлана Пеливановић</t>
  </si>
  <si>
    <t xml:space="preserve">Несторовић Немања </t>
  </si>
  <si>
    <t>Горан Станковић</t>
  </si>
  <si>
    <t xml:space="preserve">Николић Јован </t>
  </si>
  <si>
    <t>ОШ Светозар Милетић</t>
  </si>
  <si>
    <t xml:space="preserve">Мацура Уна   </t>
  </si>
  <si>
    <t>Биљана Швабић</t>
  </si>
  <si>
    <t xml:space="preserve">Прерадовић Александар </t>
  </si>
  <si>
    <t>ОШ Светислав Г.Митраљета</t>
  </si>
  <si>
    <t>Александра Дамјанац</t>
  </si>
  <si>
    <t xml:space="preserve">Килибарда Елена </t>
  </si>
  <si>
    <t>Слађана Матијашевић</t>
  </si>
  <si>
    <t xml:space="preserve">Личина Немања  </t>
  </si>
  <si>
    <t xml:space="preserve"> ОШ Веселин Маслеша </t>
  </si>
  <si>
    <t>ОШ Раде Драинац</t>
  </si>
  <si>
    <t>Дражен Шипка</t>
  </si>
  <si>
    <t xml:space="preserve">Обрадовић Филип  </t>
  </si>
  <si>
    <t>Владимир Минић</t>
  </si>
  <si>
    <t xml:space="preserve">Никола Тесла </t>
  </si>
  <si>
    <t>Лела Минић</t>
  </si>
  <si>
    <t xml:space="preserve">Богојевић Лука </t>
  </si>
  <si>
    <t>ОШ Милан Ђ. Милићевић</t>
  </si>
  <si>
    <t>Тони Миливојевић</t>
  </si>
  <si>
    <t xml:space="preserve">Секулић Урош </t>
  </si>
  <si>
    <t>ОШ Јосиф Панчић</t>
  </si>
  <si>
    <t>Милан Милојевић</t>
  </si>
  <si>
    <t xml:space="preserve">Поленек Ђорђе </t>
  </si>
  <si>
    <t>ОШ Милан Ђ.Милићевић</t>
  </si>
  <si>
    <t xml:space="preserve">Николић Иван </t>
  </si>
  <si>
    <t xml:space="preserve">ОШ Светозар Милетић </t>
  </si>
  <si>
    <t xml:space="preserve">Козомара Стефан </t>
  </si>
  <si>
    <t>ОШ Вук Караџић</t>
  </si>
  <si>
    <t xml:space="preserve">Новичић Ксенија </t>
  </si>
  <si>
    <t xml:space="preserve">ОШ 22 октобар </t>
  </si>
  <si>
    <t>Жељен Шимшић</t>
  </si>
  <si>
    <t xml:space="preserve">Ћурчић Христина </t>
  </si>
  <si>
    <t xml:space="preserve">ОШ 14.октобар </t>
  </si>
  <si>
    <t xml:space="preserve">Снежана Штиковац </t>
  </si>
  <si>
    <t xml:space="preserve">Милићевић Јанко </t>
  </si>
  <si>
    <t xml:space="preserve">ОШ Филип К.Фића </t>
  </si>
  <si>
    <t>Светлана Блећић</t>
  </si>
  <si>
    <t xml:space="preserve">Тодоровић Матеја </t>
  </si>
  <si>
    <t>Јелена Шаре</t>
  </si>
  <si>
    <t xml:space="preserve">Милић Матија </t>
  </si>
  <si>
    <t>ОШ Јанко Веселиновић</t>
  </si>
  <si>
    <t>Саша Радовановић</t>
  </si>
  <si>
    <t xml:space="preserve">Ерић Василије </t>
  </si>
  <si>
    <t xml:space="preserve">ОШ Јован Поповић </t>
  </si>
  <si>
    <t>Весна Лазаревић</t>
  </si>
  <si>
    <t xml:space="preserve">Лака Анђела </t>
  </si>
  <si>
    <t xml:space="preserve">ОШ Раде Драинац  </t>
  </si>
  <si>
    <t xml:space="preserve">Пајић Виктор </t>
  </si>
  <si>
    <t>Миланка Јојић</t>
  </si>
  <si>
    <t xml:space="preserve">ОШ Ђура Јакшић </t>
  </si>
  <si>
    <t xml:space="preserve">Николић Душан </t>
  </si>
  <si>
    <t>ОШ 22.октобар</t>
  </si>
  <si>
    <t xml:space="preserve">Прибичевић Михаило  </t>
  </si>
  <si>
    <t>ОШ Монтесори</t>
  </si>
  <si>
    <t>Радмила Стојчетовић</t>
  </si>
  <si>
    <t xml:space="preserve">Цветковић Ђорђе   </t>
  </si>
  <si>
    <t xml:space="preserve">ОШ Војвода Р. Путник </t>
  </si>
  <si>
    <t>Александар Павловић</t>
  </si>
  <si>
    <t xml:space="preserve">Здравковић Михајло  </t>
  </si>
  <si>
    <t>ОШ Алекса Шантић</t>
  </si>
  <si>
    <t xml:space="preserve">Јевремовић Михајло  </t>
  </si>
  <si>
    <t>ОШ Уједињене нације</t>
  </si>
  <si>
    <t>Весна Игњатовић</t>
  </si>
  <si>
    <t xml:space="preserve">Ђорђевић Катарина  </t>
  </si>
  <si>
    <t xml:space="preserve">ОШ Милан Ђ.Милићевић  </t>
  </si>
  <si>
    <t>Снежана Баљ</t>
  </si>
  <si>
    <t xml:space="preserve">Стефановић Дарио </t>
  </si>
  <si>
    <t>ОШ Краљ Петар Први</t>
  </si>
  <si>
    <t>Славица Никић</t>
  </si>
  <si>
    <t xml:space="preserve">Матејић Ранко  </t>
  </si>
  <si>
    <t xml:space="preserve">ОШ Јосиф Панчић </t>
  </si>
  <si>
    <t>Мирослав Радић</t>
  </si>
  <si>
    <t xml:space="preserve">Милинић Јован </t>
  </si>
  <si>
    <t>ОШ Марија Бурсаћ</t>
  </si>
  <si>
    <t>Небојша Милутиновић</t>
  </si>
  <si>
    <t xml:space="preserve">Санел Емини </t>
  </si>
  <si>
    <t xml:space="preserve">Поповић Лазар  </t>
  </si>
  <si>
    <t xml:space="preserve">Милисављевић Вељко </t>
  </si>
  <si>
    <t>ОШ Јефимија</t>
  </si>
  <si>
    <t>Александар Богићевић</t>
  </si>
  <si>
    <t>"Вук Караџић",Пожаревац</t>
  </si>
  <si>
    <t>Пожаревац</t>
  </si>
  <si>
    <t>Браничевски</t>
  </si>
  <si>
    <t>Слађана Радуновић</t>
  </si>
  <si>
    <t>"Дуде ЈовиЋ",Жабари</t>
  </si>
  <si>
    <t>Жабари</t>
  </si>
  <si>
    <t>Љиљана Вучић</t>
  </si>
  <si>
    <t>"Краљ Александар I"</t>
  </si>
  <si>
    <t>Србислава Вујчић</t>
  </si>
  <si>
    <t>"Бата Булић"</t>
  </si>
  <si>
    <t>Петровац на Млави</t>
  </si>
  <si>
    <r>
      <t>М</t>
    </r>
    <r>
      <rPr>
        <sz val="10"/>
        <color indexed="8"/>
        <rFont val="Calibri"/>
        <family val="2"/>
      </rPr>
      <t>ачвански</t>
    </r>
  </si>
  <si>
    <r>
      <t>М</t>
    </r>
    <r>
      <rPr>
        <sz val="11"/>
        <color indexed="8"/>
        <rFont val="Calibri"/>
        <family val="2"/>
      </rPr>
      <t>ачвански</t>
    </r>
  </si>
  <si>
    <t>Мађарски</t>
  </si>
  <si>
    <t>Лукић Димитрије</t>
  </si>
  <si>
    <t>Раденковић Бранислава</t>
  </si>
  <si>
    <t>Биљана Атанацковић</t>
  </si>
  <si>
    <t>"Дуде Јовић",Жабари</t>
  </si>
  <si>
    <t>"20.октобар" Сивац</t>
  </si>
  <si>
    <t>"Вожд Карађорђе"</t>
  </si>
  <si>
    <t>"Б. Радичевић",Габровац</t>
  </si>
  <si>
    <t>Голубовић Петар</t>
  </si>
  <si>
    <t>Пешић Елена</t>
  </si>
  <si>
    <t>Радивојевић Душан</t>
  </si>
  <si>
    <t xml:space="preserve">Милосављевић Михајло </t>
  </si>
  <si>
    <t xml:space="preserve">Савовић Милица </t>
  </si>
  <si>
    <t xml:space="preserve">Милановић Стефан </t>
  </si>
  <si>
    <t xml:space="preserve">Јеремић Јована </t>
  </si>
  <si>
    <t>Љубић Милица</t>
  </si>
  <si>
    <r>
      <t>"</t>
    </r>
    <r>
      <rPr>
        <sz val="11"/>
        <color indexed="8"/>
        <rFont val="Calibri"/>
        <family val="2"/>
      </rPr>
      <t>Херој Радмила Шишковић"С.Паланка Смед. Паланка</t>
    </r>
  </si>
  <si>
    <t>"Д.Тодоровић Каплар",Књажевац</t>
  </si>
  <si>
    <t>Радојковић Срђан</t>
  </si>
  <si>
    <t>Павловић Тијана</t>
  </si>
  <si>
    <t>"Свети в.Николај",Брадарац</t>
  </si>
  <si>
    <t>Славица Ивић</t>
  </si>
  <si>
    <t>Дамњановић Јелисавета</t>
  </si>
  <si>
    <t>"И.Л.Рибар",В.Градиште</t>
  </si>
  <si>
    <t>В.Градиште</t>
  </si>
  <si>
    <t>Братислав Илић</t>
  </si>
  <si>
    <t>Милошевић Матеја</t>
  </si>
  <si>
    <t>"Жарко Зрењанин",Рановац</t>
  </si>
  <si>
    <t>Владимир Љубић</t>
  </si>
  <si>
    <t>Новаковић Стефан</t>
  </si>
  <si>
    <t>"Милош Савић",Лучица</t>
  </si>
  <si>
    <t>Вељковић Филип</t>
  </si>
  <si>
    <t>"Ј.Шербановић",Крепољин</t>
  </si>
  <si>
    <t>Жагубица</t>
  </si>
  <si>
    <t>Дејан Николић</t>
  </si>
  <si>
    <t>Весна Покимица</t>
  </si>
  <si>
    <t>Михаиловић Ј.Милена</t>
  </si>
  <si>
    <t xml:space="preserve">Стојановић М.Душица </t>
  </si>
  <si>
    <t>Јездимировић Ј.Снежана</t>
  </si>
  <si>
    <t>Братислав Момчиловић</t>
  </si>
  <si>
    <t>Роман Милан</t>
  </si>
  <si>
    <t>"Десанка Максимовић"</t>
  </si>
  <si>
    <t xml:space="preserve">Драган Костић </t>
  </si>
  <si>
    <t>Станковић Милош</t>
  </si>
  <si>
    <t>Стојићевић Милан</t>
  </si>
  <si>
    <t>Марковић Андреја</t>
  </si>
  <si>
    <t>"Дуде Јовић"</t>
  </si>
  <si>
    <t>Маја Стевановић</t>
  </si>
  <si>
    <t>Љубић Михајло</t>
  </si>
  <si>
    <t>"Свети Сава"</t>
  </si>
  <si>
    <t>Драгана Миливојевић</t>
  </si>
  <si>
    <t>Милојевић Ива</t>
  </si>
  <si>
    <t>Новаковић Никола</t>
  </si>
  <si>
    <t>Ристић Јулија</t>
  </si>
  <si>
    <t>Илић Сара</t>
  </si>
  <si>
    <t>Ранковић Александра</t>
  </si>
  <si>
    <t>Рајчић Анђелија</t>
  </si>
  <si>
    <t>Петровић Сања</t>
  </si>
  <si>
    <t>Марјановић Стеван</t>
  </si>
  <si>
    <t>Стевић Сава</t>
  </si>
  <si>
    <t>Мокан Дуња</t>
  </si>
  <si>
    <t>"10.октобар",Суботица</t>
  </si>
  <si>
    <t>Суботица</t>
  </si>
  <si>
    <t>Севернобачки</t>
  </si>
  <si>
    <t>Соња Скендеровић</t>
  </si>
  <si>
    <t>Лалуја Сара</t>
  </si>
  <si>
    <t>"Братство-Јединство",Бајша</t>
  </si>
  <si>
    <t>Анико Бачић</t>
  </si>
  <si>
    <t>Кркелић Реља</t>
  </si>
  <si>
    <t>"Кизур Иштван",Суботица</t>
  </si>
  <si>
    <t>Мирко Радиша</t>
  </si>
  <si>
    <t>Антал Марија</t>
  </si>
  <si>
    <t>"Вук Караџић",Бајмок</t>
  </si>
  <si>
    <t>Сања Шакић</t>
  </si>
  <si>
    <t>Миливојевић Милица</t>
  </si>
  <si>
    <t>"Иван Горан Ковачић",Суботица</t>
  </si>
  <si>
    <t>Данијела Сантрач Рошко</t>
  </si>
  <si>
    <t>Радуловић Лука</t>
  </si>
  <si>
    <t>Јелић Ангелина Јелена</t>
  </si>
  <si>
    <t>Митрић Тамара</t>
  </si>
  <si>
    <t>Степанов Сара</t>
  </si>
  <si>
    <t>"Свети Сава",Суботица</t>
  </si>
  <si>
    <t>Зора Ђукић</t>
  </si>
  <si>
    <t>Пољаковић Михајло</t>
  </si>
  <si>
    <t>"Пионир",Стари Жедник</t>
  </si>
  <si>
    <t>Бранко Давидовић</t>
  </si>
  <si>
    <t>Дулић Дина</t>
  </si>
  <si>
    <t>Џелебџић Ема</t>
  </si>
  <si>
    <t>Вукобратовић Нина</t>
  </si>
  <si>
    <t>"Соња Маринковић"</t>
  </si>
  <si>
    <t>Славко Вучетић</t>
  </si>
  <si>
    <t>Хорват Андреа</t>
  </si>
  <si>
    <t>"Боса Милићевић",Нови Жедник</t>
  </si>
  <si>
    <t>Вучић Алекса</t>
  </si>
  <si>
    <t>Чизмаревић Предраг</t>
  </si>
  <si>
    <t>Штрбац Урош</t>
  </si>
  <si>
    <t>Андрић Михајло</t>
  </si>
  <si>
    <t>Пецка Агнес</t>
  </si>
  <si>
    <t>Кризсан Тибор</t>
  </si>
  <si>
    <t>Влаховић Васко</t>
  </si>
  <si>
    <t>"Ј.Ј.Змај",Суботица</t>
  </si>
  <si>
    <t>Драгица Станковић</t>
  </si>
  <si>
    <t>Матијевић Сергеј</t>
  </si>
  <si>
    <t>"Матко Вуковић",Суботица</t>
  </si>
  <si>
    <t>Јован Марчета</t>
  </si>
  <si>
    <t>Дулић Матија</t>
  </si>
  <si>
    <t>Јанушко Јулијан</t>
  </si>
  <si>
    <t>"Хуњљди Јанош",Чантавир</t>
  </si>
  <si>
    <t>Оровец Јанош</t>
  </si>
  <si>
    <t>Црнковић Ведран</t>
  </si>
  <si>
    <t>Марковић Аница</t>
  </si>
  <si>
    <t>"Вук Караџић",Криваја</t>
  </si>
  <si>
    <t>Станковић Вања</t>
  </si>
  <si>
    <t>"Радован К.Максим",Лебане</t>
  </si>
  <si>
    <t>Лебане</t>
  </si>
  <si>
    <t>Јабланички</t>
  </si>
  <si>
    <t>Јасмина Стојилковић</t>
  </si>
  <si>
    <t>Стефановић Хелена</t>
  </si>
  <si>
    <t>"Вожд Карађорђе",Лесковац</t>
  </si>
  <si>
    <t>Лесковац</t>
  </si>
  <si>
    <t>Ненад Урошевић</t>
  </si>
  <si>
    <t>Анђелковић Павле</t>
  </si>
  <si>
    <t>Стојановић Лола</t>
  </si>
  <si>
    <t>"Светозар Марковић",Лесковац</t>
  </si>
  <si>
    <t>Снежана Милошевић</t>
  </si>
  <si>
    <t>Ристановић Ива</t>
  </si>
  <si>
    <t>Светлана Стојановић</t>
  </si>
  <si>
    <t>Станојковић Андрија</t>
  </si>
  <si>
    <t>"Трајко Стаменковић",Лесковац</t>
  </si>
  <si>
    <t>Весна Стевановић</t>
  </si>
  <si>
    <t>Стојилковић Сташа</t>
  </si>
  <si>
    <t>"Коста Стаменковић",Лесковац</t>
  </si>
  <si>
    <t>Биљана Живковић</t>
  </si>
  <si>
    <t>Митровић Вељко</t>
  </si>
  <si>
    <t>"Станимир В.Зеле",Бојник</t>
  </si>
  <si>
    <t>Бојник</t>
  </si>
  <si>
    <t>Стеван Митровић</t>
  </si>
  <si>
    <t>Спасић Исидора</t>
  </si>
  <si>
    <t>"Карађорђе Петровић"Крушевица</t>
  </si>
  <si>
    <t>Власотинце</t>
  </si>
  <si>
    <t>Љиљана Светозаревић</t>
  </si>
  <si>
    <t>Савић Алекса</t>
  </si>
  <si>
    <t>Стојановић Лена</t>
  </si>
  <si>
    <t>"Свети Сава",Гложане</t>
  </si>
  <si>
    <t>Бобан Прокић</t>
  </si>
  <si>
    <t>Ћирић Сара</t>
  </si>
  <si>
    <t>Пешић Александра</t>
  </si>
  <si>
    <t>Стојановић Милица</t>
  </si>
  <si>
    <t>Стаменковић Димитрије</t>
  </si>
  <si>
    <t>"Бранко Радичевић",Брестовац</t>
  </si>
  <si>
    <t>Миодраг Јањић</t>
  </si>
  <si>
    <t>Коцић Катарина</t>
  </si>
  <si>
    <t>Видојевић Вељко</t>
  </si>
  <si>
    <t>"8.октобар",Власотинце</t>
  </si>
  <si>
    <t>Драгана Радосављевић</t>
  </si>
  <si>
    <t>Ивановић Ана</t>
  </si>
  <si>
    <t>"Андра Савчић",Ваљево</t>
  </si>
  <si>
    <t>Бранка Савић</t>
  </si>
  <si>
    <t>Ваљево</t>
  </si>
  <si>
    <t>Колубарски</t>
  </si>
  <si>
    <t>Савић Вања</t>
  </si>
  <si>
    <t>"Прва основна",Ваљево</t>
  </si>
  <si>
    <t>Игор Симић</t>
  </si>
  <si>
    <t>„Десанка Максимовић“,Ваљево</t>
  </si>
  <si>
    <t xml:space="preserve">Биљана Арсенић </t>
  </si>
  <si>
    <t xml:space="preserve">Дражић Тијана </t>
  </si>
  <si>
    <t xml:space="preserve">Симић Мина </t>
  </si>
  <si>
    <t xml:space="preserve">Алексић Андреа </t>
  </si>
  <si>
    <t xml:space="preserve">Љубичић Стефан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</si>
</sst>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i/>
      <u val="single"/>
      <sz val="11"/>
      <color indexed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u val="single"/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B0F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9" fillId="27" borderId="8" applyNumberFormat="0" applyAlignment="0" applyProtection="0"/>
    <xf numFmtId="9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0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25" fillId="0" borderId="15" xfId="58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6" fillId="0" borderId="14" xfId="58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/>
    </xf>
    <xf numFmtId="0" fontId="25" fillId="0" borderId="0" xfId="5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26" fillId="0" borderId="0" xfId="58" applyFont="1" applyFill="1" applyBorder="1" applyAlignment="1">
      <alignment vertical="center"/>
      <protection/>
    </xf>
    <xf numFmtId="0" fontId="27" fillId="0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5" fillId="0" borderId="24" xfId="58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18" xfId="0" applyFill="1" applyBorder="1" applyAlignment="1">
      <alignment horizontal="center" vertical="center"/>
    </xf>
    <xf numFmtId="49" fontId="25" fillId="0" borderId="14" xfId="58" applyNumberFormat="1" applyFont="1" applyFill="1" applyBorder="1" applyAlignment="1">
      <alignment horizontal="center" vertical="center"/>
      <protection/>
    </xf>
    <xf numFmtId="49" fontId="26" fillId="0" borderId="14" xfId="5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4" fillId="0" borderId="0" xfId="0" applyFont="1" applyAlignment="1">
      <alignment/>
    </xf>
    <xf numFmtId="0" fontId="3" fillId="34" borderId="2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34" borderId="3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0" fontId="3" fillId="34" borderId="45" xfId="0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46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0" xfId="0" applyFont="1" applyAlignment="1">
      <alignment/>
    </xf>
    <xf numFmtId="0" fontId="9" fillId="0" borderId="2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22" fillId="0" borderId="35" xfId="0" applyFont="1" applyBorder="1" applyAlignment="1">
      <alignment horizontal="center" vertical="top" wrapText="1"/>
    </xf>
    <xf numFmtId="0" fontId="22" fillId="0" borderId="54" xfId="0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9" fillId="0" borderId="0" xfId="0" applyFont="1" applyBorder="1" applyAlignment="1">
      <alignment vertical="top" wrapText="1"/>
    </xf>
    <xf numFmtId="0" fontId="0" fillId="0" borderId="31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4" fillId="33" borderId="18" xfId="0" applyFont="1" applyFill="1" applyBorder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0" borderId="42" xfId="0" applyFill="1" applyBorder="1" applyAlignment="1">
      <alignment/>
    </xf>
    <xf numFmtId="0" fontId="24" fillId="33" borderId="12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33" borderId="43" xfId="0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57" xfId="0" applyBorder="1" applyAlignment="1">
      <alignment/>
    </xf>
    <xf numFmtId="0" fontId="3" fillId="34" borderId="48" xfId="0" applyFont="1" applyFill="1" applyBorder="1" applyAlignment="1">
      <alignment horizontal="center"/>
    </xf>
    <xf numFmtId="1" fontId="3" fillId="34" borderId="14" xfId="0" applyNumberFormat="1" applyFont="1" applyFill="1" applyBorder="1" applyAlignment="1">
      <alignment horizontal="center"/>
    </xf>
    <xf numFmtId="0" fontId="3" fillId="34" borderId="4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58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5" borderId="27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0" fillId="0" borderId="2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21" fillId="0" borderId="12" xfId="0" applyFont="1" applyBorder="1" applyAlignment="1">
      <alignment horizontal="left"/>
    </xf>
    <xf numFmtId="0" fontId="25" fillId="35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5" fillId="35" borderId="27" xfId="0" applyFont="1" applyFill="1" applyBorder="1" applyAlignment="1">
      <alignment vertical="center" wrapText="1"/>
    </xf>
    <xf numFmtId="0" fontId="0" fillId="0" borderId="27" xfId="0" applyFont="1" applyBorder="1" applyAlignment="1">
      <alignment vertical="center"/>
    </xf>
    <xf numFmtId="0" fontId="1" fillId="0" borderId="27" xfId="0" applyFont="1" applyFill="1" applyBorder="1" applyAlignment="1">
      <alignment/>
    </xf>
    <xf numFmtId="0" fontId="25" fillId="0" borderId="27" xfId="59" applyFont="1" applyFill="1" applyBorder="1">
      <alignment/>
      <protection/>
    </xf>
    <xf numFmtId="0" fontId="1" fillId="0" borderId="27" xfId="0" applyFont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5" fillId="35" borderId="27" xfId="0" applyFont="1" applyFill="1" applyBorder="1" applyAlignment="1">
      <alignment horizontal="left" vertical="center"/>
    </xf>
    <xf numFmtId="0" fontId="25" fillId="0" borderId="27" xfId="0" applyFont="1" applyBorder="1" applyAlignment="1">
      <alignment horizontal="left"/>
    </xf>
    <xf numFmtId="0" fontId="25" fillId="0" borderId="27" xfId="59" applyFont="1" applyFill="1" applyBorder="1" applyAlignment="1">
      <alignment horizontal="left"/>
      <protection/>
    </xf>
    <xf numFmtId="0" fontId="21" fillId="0" borderId="27" xfId="0" applyFont="1" applyFill="1" applyBorder="1" applyAlignment="1">
      <alignment horizontal="left"/>
    </xf>
    <xf numFmtId="0" fontId="21" fillId="0" borderId="57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5" fillId="35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25" fillId="0" borderId="12" xfId="59" applyFont="1" applyBorder="1" applyAlignment="1">
      <alignment horizontal="left"/>
      <protection/>
    </xf>
    <xf numFmtId="0" fontId="25" fillId="0" borderId="27" xfId="59" applyFont="1" applyBorder="1" applyAlignment="1">
      <alignment horizontal="left"/>
      <protection/>
    </xf>
    <xf numFmtId="0" fontId="25" fillId="35" borderId="12" xfId="0" applyFont="1" applyFill="1" applyBorder="1" applyAlignment="1">
      <alignment horizontal="left"/>
    </xf>
    <xf numFmtId="0" fontId="25" fillId="35" borderId="12" xfId="0" applyFont="1" applyFill="1" applyBorder="1" applyAlignment="1">
      <alignment horizontal="left" wrapText="1"/>
    </xf>
    <xf numFmtId="0" fontId="25" fillId="35" borderId="27" xfId="0" applyFont="1" applyFill="1" applyBorder="1" applyAlignment="1">
      <alignment horizontal="left"/>
    </xf>
    <xf numFmtId="0" fontId="25" fillId="35" borderId="27" xfId="0" applyFont="1" applyFill="1" applyBorder="1" applyAlignment="1">
      <alignment horizontal="left" wrapText="1"/>
    </xf>
    <xf numFmtId="0" fontId="25" fillId="0" borderId="18" xfId="0" applyFont="1" applyFill="1" applyBorder="1" applyAlignment="1">
      <alignment horizontal="left"/>
    </xf>
    <xf numFmtId="0" fontId="25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35" borderId="12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25" fillId="0" borderId="26" xfId="0" applyFont="1" applyFill="1" applyBorder="1" applyAlignment="1">
      <alignment horizontal="left"/>
    </xf>
    <xf numFmtId="0" fontId="25" fillId="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35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25" fillId="0" borderId="26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0" fillId="0" borderId="27" xfId="0" applyFont="1" applyBorder="1" applyAlignment="1" quotePrefix="1">
      <alignment horizontal="left"/>
    </xf>
    <xf numFmtId="0" fontId="0" fillId="0" borderId="13" xfId="0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49" fontId="0" fillId="0" borderId="26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21" fillId="0" borderId="42" xfId="0" applyFont="1" applyBorder="1" applyAlignment="1">
      <alignment horizontal="left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38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3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25" fillId="0" borderId="2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wrapText="1"/>
    </xf>
    <xf numFmtId="0" fontId="1" fillId="0" borderId="27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/>
    </xf>
    <xf numFmtId="0" fontId="25" fillId="0" borderId="27" xfId="0" applyFont="1" applyBorder="1" applyAlignment="1">
      <alignment vertical="center"/>
    </xf>
    <xf numFmtId="0" fontId="0" fillId="0" borderId="38" xfId="0" applyFont="1" applyFill="1" applyBorder="1" applyAlignment="1">
      <alignment horizontal="left"/>
    </xf>
    <xf numFmtId="0" fontId="25" fillId="35" borderId="3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/>
    </xf>
    <xf numFmtId="0" fontId="25" fillId="0" borderId="38" xfId="59" applyFont="1" applyBorder="1" applyAlignment="1">
      <alignment horizontal="left"/>
      <protection/>
    </xf>
    <xf numFmtId="0" fontId="25" fillId="0" borderId="38" xfId="0" applyFont="1" applyBorder="1" applyAlignment="1">
      <alignment horizontal="left"/>
    </xf>
    <xf numFmtId="0" fontId="0" fillId="0" borderId="38" xfId="0" applyFont="1" applyBorder="1" applyAlignment="1">
      <alignment horizontal="left" vertical="center" wrapText="1"/>
    </xf>
    <xf numFmtId="0" fontId="3" fillId="34" borderId="42" xfId="0" applyFont="1" applyFill="1" applyBorder="1" applyAlignment="1">
      <alignment horizontal="center" vertical="center"/>
    </xf>
    <xf numFmtId="0" fontId="1" fillId="0" borderId="12" xfId="46" applyFont="1" applyBorder="1">
      <alignment/>
      <protection/>
    </xf>
    <xf numFmtId="0" fontId="2" fillId="0" borderId="51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Border="1" applyAlignment="1">
      <alignment/>
    </xf>
    <xf numFmtId="0" fontId="25" fillId="35" borderId="38" xfId="0" applyFont="1" applyFill="1" applyBorder="1" applyAlignment="1">
      <alignment vertical="center" wrapText="1"/>
    </xf>
    <xf numFmtId="0" fontId="0" fillId="0" borderId="38" xfId="0" applyFont="1" applyBorder="1" applyAlignment="1">
      <alignment vertical="center"/>
    </xf>
    <xf numFmtId="0" fontId="0" fillId="35" borderId="38" xfId="0" applyFont="1" applyFill="1" applyBorder="1" applyAlignment="1">
      <alignment/>
    </xf>
    <xf numFmtId="0" fontId="25" fillId="0" borderId="38" xfId="0" applyFont="1" applyBorder="1" applyAlignment="1">
      <alignment/>
    </xf>
    <xf numFmtId="0" fontId="25" fillId="0" borderId="38" xfId="59" applyFont="1" applyFill="1" applyBorder="1">
      <alignment/>
      <protection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top" wrapText="1"/>
    </xf>
    <xf numFmtId="0" fontId="25" fillId="0" borderId="12" xfId="0" applyFont="1" applyBorder="1" applyAlignment="1">
      <alignment/>
    </xf>
    <xf numFmtId="0" fontId="25" fillId="0" borderId="12" xfId="59" applyFont="1" applyFill="1" applyBorder="1">
      <alignment/>
      <protection/>
    </xf>
    <xf numFmtId="0" fontId="0" fillId="0" borderId="38" xfId="0" applyFont="1" applyBorder="1" applyAlignment="1" quotePrefix="1">
      <alignment/>
    </xf>
    <xf numFmtId="0" fontId="25" fillId="35" borderId="38" xfId="0" applyFont="1" applyFill="1" applyBorder="1" applyAlignment="1">
      <alignment vertical="center"/>
    </xf>
    <xf numFmtId="0" fontId="0" fillId="0" borderId="38" xfId="0" applyFont="1" applyBorder="1" applyAlignment="1">
      <alignment wrapText="1"/>
    </xf>
    <xf numFmtId="0" fontId="0" fillId="0" borderId="3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38" xfId="0" applyFont="1" applyBorder="1" applyAlignment="1" quotePrefix="1">
      <alignment horizontal="left"/>
    </xf>
    <xf numFmtId="0" fontId="21" fillId="0" borderId="13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7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5" fillId="35" borderId="1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5" fillId="35" borderId="38" xfId="0" applyFont="1" applyFill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0" fillId="0" borderId="43" xfId="0" applyFont="1" applyFill="1" applyBorder="1" applyAlignment="1">
      <alignment horizontal="left"/>
    </xf>
    <xf numFmtId="0" fontId="21" fillId="0" borderId="18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wrapText="1"/>
    </xf>
    <xf numFmtId="0" fontId="1" fillId="0" borderId="38" xfId="46" applyFont="1" applyBorder="1">
      <alignment/>
      <protection/>
    </xf>
    <xf numFmtId="0" fontId="1" fillId="0" borderId="12" xfId="46" applyFont="1" applyBorder="1" applyAlignment="1">
      <alignment horizontal="left"/>
      <protection/>
    </xf>
    <xf numFmtId="0" fontId="21" fillId="0" borderId="47" xfId="0" applyFont="1" applyFill="1" applyBorder="1" applyAlignment="1">
      <alignment horizontal="left"/>
    </xf>
    <xf numFmtId="0" fontId="21" fillId="0" borderId="38" xfId="0" applyFont="1" applyFill="1" applyBorder="1" applyAlignment="1">
      <alignment horizontal="left"/>
    </xf>
    <xf numFmtId="0" fontId="21" fillId="0" borderId="38" xfId="0" applyFont="1" applyFill="1" applyBorder="1" applyAlignment="1">
      <alignment/>
    </xf>
    <xf numFmtId="0" fontId="21" fillId="0" borderId="38" xfId="0" applyFont="1" applyBorder="1" applyAlignment="1">
      <alignment horizontal="left"/>
    </xf>
    <xf numFmtId="0" fontId="21" fillId="0" borderId="38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27" xfId="0" applyBorder="1" applyAlignment="1" quotePrefix="1">
      <alignment horizontal="left"/>
    </xf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27" xfId="0" applyFont="1" applyFill="1" applyBorder="1" applyAlignment="1">
      <alignment/>
    </xf>
    <xf numFmtId="0" fontId="14" fillId="0" borderId="27" xfId="0" applyFont="1" applyFill="1" applyBorder="1" applyAlignment="1">
      <alignment horizontal="left"/>
    </xf>
    <xf numFmtId="0" fontId="22" fillId="0" borderId="27" xfId="0" applyFont="1" applyFill="1" applyBorder="1" applyAlignment="1">
      <alignment/>
    </xf>
    <xf numFmtId="0" fontId="14" fillId="0" borderId="27" xfId="0" applyFont="1" applyBorder="1" applyAlignment="1">
      <alignment horizontal="left"/>
    </xf>
    <xf numFmtId="0" fontId="22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/>
    </xf>
    <xf numFmtId="0" fontId="17" fillId="35" borderId="27" xfId="0" applyFont="1" applyFill="1" applyBorder="1" applyAlignment="1">
      <alignment vertical="center" wrapText="1"/>
    </xf>
    <xf numFmtId="0" fontId="22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0" fontId="22" fillId="35" borderId="27" xfId="0" applyFont="1" applyFill="1" applyBorder="1" applyAlignment="1">
      <alignment/>
    </xf>
    <xf numFmtId="0" fontId="17" fillId="0" borderId="27" xfId="0" applyFont="1" applyBorder="1" applyAlignment="1">
      <alignment/>
    </xf>
    <xf numFmtId="0" fontId="17" fillId="0" borderId="27" xfId="59" applyFont="1" applyFill="1" applyBorder="1">
      <alignment/>
      <protection/>
    </xf>
    <xf numFmtId="0" fontId="22" fillId="0" borderId="27" xfId="0" applyFont="1" applyBorder="1" applyAlignment="1">
      <alignment vertical="center" wrapText="1"/>
    </xf>
    <xf numFmtId="0" fontId="22" fillId="35" borderId="27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 quotePrefix="1">
      <alignment horizontal="left"/>
    </xf>
    <xf numFmtId="0" fontId="2" fillId="35" borderId="27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4" fillId="35" borderId="27" xfId="0" applyFont="1" applyFill="1" applyBorder="1" applyAlignment="1">
      <alignment horizontal="left"/>
    </xf>
    <xf numFmtId="0" fontId="14" fillId="0" borderId="27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2" fillId="0" borderId="27" xfId="59" applyFont="1" applyBorder="1" applyAlignment="1">
      <alignment horizontal="left"/>
      <protection/>
    </xf>
    <xf numFmtId="0" fontId="23" fillId="0" borderId="0" xfId="0" applyFont="1" applyAlignment="1">
      <alignment/>
    </xf>
    <xf numFmtId="0" fontId="0" fillId="36" borderId="27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27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/>
    </xf>
    <xf numFmtId="0" fontId="0" fillId="37" borderId="38" xfId="0" applyFont="1" applyFill="1" applyBorder="1" applyAlignment="1">
      <alignment horizontal="left"/>
    </xf>
    <xf numFmtId="0" fontId="0" fillId="37" borderId="27" xfId="0" applyFill="1" applyBorder="1" applyAlignment="1">
      <alignment horizontal="center"/>
    </xf>
    <xf numFmtId="0" fontId="21" fillId="37" borderId="38" xfId="0" applyFont="1" applyFill="1" applyBorder="1" applyAlignment="1">
      <alignment horizontal="left"/>
    </xf>
    <xf numFmtId="0" fontId="0" fillId="0" borderId="38" xfId="0" applyBorder="1" applyAlignment="1" quotePrefix="1">
      <alignment/>
    </xf>
    <xf numFmtId="0" fontId="21" fillId="0" borderId="43" xfId="0" applyFont="1" applyBorder="1" applyAlignment="1">
      <alignment horizontal="left"/>
    </xf>
    <xf numFmtId="0" fontId="0" fillId="37" borderId="27" xfId="0" applyFont="1" applyFill="1" applyBorder="1" applyAlignment="1">
      <alignment horizontal="center"/>
    </xf>
    <xf numFmtId="0" fontId="25" fillId="37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25" fillId="36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 vertical="center"/>
    </xf>
    <xf numFmtId="0" fontId="0" fillId="38" borderId="27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 vertical="center" wrapText="1"/>
    </xf>
    <xf numFmtId="0" fontId="25" fillId="38" borderId="27" xfId="59" applyFont="1" applyFill="1" applyBorder="1" applyAlignment="1">
      <alignment horizontal="center"/>
      <protection/>
    </xf>
    <xf numFmtId="0" fontId="0" fillId="38" borderId="27" xfId="0" applyFont="1" applyFill="1" applyBorder="1" applyAlignment="1">
      <alignment horizontal="center" vertical="center"/>
    </xf>
    <xf numFmtId="0" fontId="0" fillId="39" borderId="27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/>
    </xf>
    <xf numFmtId="0" fontId="0" fillId="39" borderId="2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7" borderId="27" xfId="0" applyFont="1" applyFill="1" applyBorder="1" applyAlignment="1">
      <alignment horizontal="center" wrapText="1"/>
    </xf>
    <xf numFmtId="0" fontId="25" fillId="37" borderId="27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 wrapText="1"/>
    </xf>
    <xf numFmtId="0" fontId="25" fillId="36" borderId="27" xfId="59" applyFont="1" applyFill="1" applyBorder="1" applyAlignment="1">
      <alignment horizontal="center"/>
      <protection/>
    </xf>
    <xf numFmtId="0" fontId="25" fillId="38" borderId="27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 wrapText="1"/>
    </xf>
    <xf numFmtId="0" fontId="1" fillId="36" borderId="27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22" fillId="37" borderId="27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22" fillId="37" borderId="27" xfId="0" applyFont="1" applyFill="1" applyBorder="1" applyAlignment="1">
      <alignment horizontal="center" vertical="center"/>
    </xf>
    <xf numFmtId="0" fontId="17" fillId="37" borderId="27" xfId="0" applyFont="1" applyFill="1" applyBorder="1" applyAlignment="1">
      <alignment horizontal="center" vertical="center"/>
    </xf>
    <xf numFmtId="0" fontId="22" fillId="36" borderId="27" xfId="0" applyFont="1" applyFill="1" applyBorder="1" applyAlignment="1">
      <alignment horizontal="center"/>
    </xf>
    <xf numFmtId="0" fontId="22" fillId="36" borderId="27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/>
    </xf>
    <xf numFmtId="0" fontId="22" fillId="36" borderId="27" xfId="0" applyFont="1" applyFill="1" applyBorder="1" applyAlignment="1">
      <alignment horizontal="center" vertical="center"/>
    </xf>
    <xf numFmtId="0" fontId="22" fillId="38" borderId="27" xfId="0" applyFont="1" applyFill="1" applyBorder="1" applyAlignment="1">
      <alignment horizontal="center"/>
    </xf>
    <xf numFmtId="0" fontId="17" fillId="38" borderId="27" xfId="59" applyFont="1" applyFill="1" applyBorder="1" applyAlignment="1">
      <alignment horizontal="center"/>
      <protection/>
    </xf>
    <xf numFmtId="0" fontId="22" fillId="38" borderId="27" xfId="0" applyFont="1" applyFill="1" applyBorder="1" applyAlignment="1">
      <alignment horizontal="center" vertical="center"/>
    </xf>
    <xf numFmtId="0" fontId="22" fillId="39" borderId="27" xfId="0" applyFont="1" applyFill="1" applyBorder="1" applyAlignment="1">
      <alignment horizontal="center"/>
    </xf>
    <xf numFmtId="0" fontId="22" fillId="39" borderId="27" xfId="0" applyFont="1" applyFill="1" applyBorder="1" applyAlignment="1">
      <alignment horizontal="center" vertical="center" wrapText="1"/>
    </xf>
    <xf numFmtId="49" fontId="22" fillId="39" borderId="27" xfId="0" applyNumberFormat="1" applyFont="1" applyFill="1" applyBorder="1" applyAlignment="1">
      <alignment horizontal="center" vertical="center"/>
    </xf>
    <xf numFmtId="0" fontId="14" fillId="0" borderId="38" xfId="0" applyFont="1" applyBorder="1" applyAlignment="1">
      <alignment horizontal="left"/>
    </xf>
    <xf numFmtId="0" fontId="14" fillId="0" borderId="61" xfId="0" applyFont="1" applyBorder="1" applyAlignment="1">
      <alignment horizontal="left"/>
    </xf>
    <xf numFmtId="0" fontId="14" fillId="0" borderId="48" xfId="0" applyFont="1" applyBorder="1" applyAlignment="1">
      <alignment horizontal="left"/>
    </xf>
    <xf numFmtId="0" fontId="2" fillId="35" borderId="12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Fill="1" applyBorder="1" applyAlignment="1">
      <alignment horizontal="left"/>
    </xf>
    <xf numFmtId="0" fontId="14" fillId="35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59" applyFont="1" applyBorder="1" applyAlignment="1">
      <alignment horizontal="left"/>
      <protection/>
    </xf>
    <xf numFmtId="0" fontId="14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21" fillId="0" borderId="3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5" fillId="35" borderId="12" xfId="0" applyFont="1" applyFill="1" applyBorder="1" applyAlignment="1">
      <alignment horizontal="left" vertical="center" wrapText="1"/>
    </xf>
    <xf numFmtId="0" fontId="25" fillId="0" borderId="12" xfId="59" applyFont="1" applyFill="1" applyBorder="1" applyAlignment="1">
      <alignment horizontal="left"/>
      <protection/>
    </xf>
    <xf numFmtId="0" fontId="21" fillId="0" borderId="38" xfId="0" applyFont="1" applyBorder="1" applyAlignment="1">
      <alignment/>
    </xf>
    <xf numFmtId="0" fontId="25" fillId="35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/>
    </xf>
    <xf numFmtId="0" fontId="31" fillId="0" borderId="12" xfId="0" applyFont="1" applyBorder="1" applyAlignment="1">
      <alignment/>
    </xf>
    <xf numFmtId="0" fontId="31" fillId="35" borderId="12" xfId="0" applyFont="1" applyFill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37" borderId="0" xfId="0" applyFill="1" applyBorder="1" applyAlignment="1">
      <alignment/>
    </xf>
    <xf numFmtId="0" fontId="31" fillId="37" borderId="0" xfId="0" applyFont="1" applyFill="1" applyBorder="1" applyAlignment="1">
      <alignment/>
    </xf>
    <xf numFmtId="0" fontId="25" fillId="0" borderId="41" xfId="0" applyFont="1" applyFill="1" applyBorder="1" applyAlignment="1">
      <alignment horizontal="center"/>
    </xf>
    <xf numFmtId="0" fontId="25" fillId="0" borderId="28" xfId="0" applyFont="1" applyFill="1" applyBorder="1" applyAlignment="1">
      <alignment horizontal="center"/>
    </xf>
    <xf numFmtId="0" fontId="25" fillId="0" borderId="47" xfId="0" applyFont="1" applyFill="1" applyBorder="1" applyAlignment="1">
      <alignment horizontal="left"/>
    </xf>
    <xf numFmtId="0" fontId="25" fillId="0" borderId="38" xfId="0" applyFont="1" applyFill="1" applyBorder="1" applyAlignment="1">
      <alignment horizontal="left"/>
    </xf>
    <xf numFmtId="0" fontId="25" fillId="35" borderId="38" xfId="0" applyFont="1" applyFill="1" applyBorder="1" applyAlignment="1">
      <alignment horizontal="left"/>
    </xf>
    <xf numFmtId="0" fontId="0" fillId="35" borderId="38" xfId="0" applyFont="1" applyFill="1" applyBorder="1" applyAlignment="1">
      <alignment horizontal="left" wrapText="1"/>
    </xf>
    <xf numFmtId="0" fontId="1" fillId="0" borderId="38" xfId="59" applyFont="1" applyBorder="1" applyAlignment="1">
      <alignment horizontal="left"/>
      <protection/>
    </xf>
    <xf numFmtId="0" fontId="25" fillId="0" borderId="38" xfId="59" applyFont="1" applyFill="1" applyBorder="1" applyAlignment="1">
      <alignment horizontal="left"/>
      <protection/>
    </xf>
    <xf numFmtId="0" fontId="0" fillId="0" borderId="42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Font="1" applyBorder="1" applyAlignment="1" quotePrefix="1">
      <alignment horizontal="left"/>
    </xf>
    <xf numFmtId="0" fontId="1" fillId="0" borderId="12" xfId="59" applyFont="1" applyBorder="1" applyAlignment="1">
      <alignment horizontal="left"/>
      <protection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/>
    </xf>
    <xf numFmtId="0" fontId="16" fillId="0" borderId="0" xfId="0" applyFont="1" applyAlignment="1">
      <alignment/>
    </xf>
    <xf numFmtId="0" fontId="0" fillId="36" borderId="42" xfId="0" applyFill="1" applyBorder="1" applyAlignment="1">
      <alignment/>
    </xf>
    <xf numFmtId="0" fontId="0" fillId="36" borderId="12" xfId="0" applyFont="1" applyFill="1" applyBorder="1" applyAlignment="1">
      <alignment horizontal="left"/>
    </xf>
    <xf numFmtId="0" fontId="21" fillId="36" borderId="38" xfId="0" applyFont="1" applyFill="1" applyBorder="1" applyAlignment="1">
      <alignment horizontal="left"/>
    </xf>
    <xf numFmtId="0" fontId="0" fillId="36" borderId="27" xfId="0" applyFont="1" applyFill="1" applyBorder="1" applyAlignment="1">
      <alignment horizontal="left"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21" fillId="36" borderId="0" xfId="0" applyFont="1" applyFill="1" applyAlignment="1">
      <alignment/>
    </xf>
    <xf numFmtId="0" fontId="0" fillId="0" borderId="35" xfId="0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47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1" fillId="0" borderId="38" xfId="0" applyFont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21" fillId="0" borderId="12" xfId="0" applyFont="1" applyBorder="1" applyAlignment="1">
      <alignment horizontal="left" vertical="center"/>
    </xf>
    <xf numFmtId="0" fontId="24" fillId="34" borderId="12" xfId="0" applyFont="1" applyFill="1" applyBorder="1" applyAlignment="1">
      <alignment horizontal="center"/>
    </xf>
    <xf numFmtId="0" fontId="0" fillId="36" borderId="38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3" fillId="36" borderId="42" xfId="0" applyFont="1" applyFill="1" applyBorder="1" applyAlignment="1">
      <alignment horizontal="center" vertical="center"/>
    </xf>
    <xf numFmtId="0" fontId="0" fillId="36" borderId="37" xfId="0" applyFill="1" applyBorder="1" applyAlignment="1">
      <alignment horizontal="center"/>
    </xf>
    <xf numFmtId="0" fontId="0" fillId="36" borderId="49" xfId="0" applyFill="1" applyBorder="1" applyAlignment="1">
      <alignment horizontal="center"/>
    </xf>
    <xf numFmtId="1" fontId="3" fillId="36" borderId="12" xfId="0" applyNumberFormat="1" applyFont="1" applyFill="1" applyBorder="1" applyAlignment="1">
      <alignment horizontal="center"/>
    </xf>
    <xf numFmtId="1" fontId="6" fillId="36" borderId="12" xfId="0" applyNumberFormat="1" applyFont="1" applyFill="1" applyBorder="1" applyAlignment="1">
      <alignment horizontal="center"/>
    </xf>
    <xf numFmtId="0" fontId="15" fillId="36" borderId="62" xfId="0" applyFont="1" applyFill="1" applyBorder="1" applyAlignment="1">
      <alignment/>
    </xf>
    <xf numFmtId="0" fontId="3" fillId="36" borderId="12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/>
    </xf>
    <xf numFmtId="0" fontId="0" fillId="36" borderId="27" xfId="0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35" borderId="38" xfId="0" applyFill="1" applyBorder="1" applyAlignment="1">
      <alignment horizontal="left"/>
    </xf>
    <xf numFmtId="0" fontId="0" fillId="35" borderId="12" xfId="0" applyFill="1" applyBorder="1" applyAlignment="1">
      <alignment horizontal="left"/>
    </xf>
    <xf numFmtId="0" fontId="0" fillId="33" borderId="1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/>
    </xf>
    <xf numFmtId="0" fontId="1" fillId="0" borderId="38" xfId="59" applyFont="1" applyFill="1" applyBorder="1">
      <alignment/>
      <protection/>
    </xf>
    <xf numFmtId="0" fontId="1" fillId="0" borderId="38" xfId="59" applyFont="1" applyFill="1" applyBorder="1" applyAlignment="1">
      <alignment/>
      <protection/>
    </xf>
    <xf numFmtId="0" fontId="1" fillId="0" borderId="38" xfId="0" applyFont="1" applyFill="1" applyBorder="1" applyAlignment="1">
      <alignment/>
    </xf>
    <xf numFmtId="0" fontId="25" fillId="0" borderId="38" xfId="59" applyFont="1" applyBorder="1">
      <alignment/>
      <protection/>
    </xf>
    <xf numFmtId="0" fontId="1" fillId="0" borderId="38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Font="1" applyBorder="1" applyAlignment="1" quotePrefix="1">
      <alignment/>
    </xf>
    <xf numFmtId="0" fontId="25" fillId="35" borderId="38" xfId="0" applyFont="1" applyFill="1" applyBorder="1" applyAlignment="1">
      <alignment/>
    </xf>
    <xf numFmtId="0" fontId="25" fillId="35" borderId="38" xfId="0" applyFont="1" applyFill="1" applyBorder="1" applyAlignment="1">
      <alignment wrapText="1"/>
    </xf>
    <xf numFmtId="0" fontId="1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38" xfId="0" applyFont="1" applyFill="1" applyBorder="1" applyAlignment="1">
      <alignment/>
    </xf>
    <xf numFmtId="0" fontId="25" fillId="0" borderId="38" xfId="59" applyFont="1" applyFill="1" applyBorder="1" applyAlignment="1">
      <alignment/>
      <protection/>
    </xf>
    <xf numFmtId="0" fontId="25" fillId="0" borderId="38" xfId="59" applyFont="1" applyBorder="1" applyAlignment="1">
      <alignment/>
      <protection/>
    </xf>
    <xf numFmtId="0" fontId="25" fillId="0" borderId="38" xfId="0" applyFont="1" applyBorder="1" applyAlignment="1">
      <alignment/>
    </xf>
    <xf numFmtId="0" fontId="21" fillId="0" borderId="47" xfId="0" applyFont="1" applyBorder="1" applyAlignment="1">
      <alignment/>
    </xf>
    <xf numFmtId="0" fontId="0" fillId="0" borderId="63" xfId="0" applyBorder="1" applyAlignment="1">
      <alignment horizontal="center"/>
    </xf>
    <xf numFmtId="0" fontId="24" fillId="33" borderId="47" xfId="0" applyFont="1" applyFill="1" applyBorder="1" applyAlignment="1">
      <alignment horizontal="center"/>
    </xf>
    <xf numFmtId="0" fontId="24" fillId="33" borderId="38" xfId="0" applyFont="1" applyFill="1" applyBorder="1" applyAlignment="1">
      <alignment horizontal="center"/>
    </xf>
    <xf numFmtId="0" fontId="24" fillId="33" borderId="43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4" xfId="0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0" fillId="0" borderId="61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32" fillId="0" borderId="0" xfId="0" applyFont="1" applyAlignment="1">
      <alignment/>
    </xf>
    <xf numFmtId="0" fontId="9" fillId="35" borderId="63" xfId="0" applyFont="1" applyFill="1" applyBorder="1" applyAlignment="1">
      <alignment horizontal="center" wrapText="1"/>
    </xf>
    <xf numFmtId="16" fontId="9" fillId="35" borderId="60" xfId="0" applyNumberFormat="1" applyFont="1" applyFill="1" applyBorder="1" applyAlignment="1">
      <alignment horizont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63" xfId="0" applyFont="1" applyFill="1" applyBorder="1" applyAlignment="1">
      <alignment horizontal="center" vertical="center" wrapText="1"/>
    </xf>
    <xf numFmtId="16" fontId="9" fillId="35" borderId="60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3" fillId="34" borderId="57" xfId="0" applyFont="1" applyFill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1" fillId="0" borderId="61" xfId="0" applyFont="1" applyBorder="1" applyAlignment="1">
      <alignment/>
    </xf>
    <xf numFmtId="0" fontId="0" fillId="0" borderId="35" xfId="0" applyFill="1" applyBorder="1" applyAlignment="1">
      <alignment horizontal="center" vertical="center"/>
    </xf>
    <xf numFmtId="0" fontId="15" fillId="36" borderId="0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66" xfId="0" applyFont="1" applyFill="1" applyBorder="1" applyAlignment="1">
      <alignment horizontal="center"/>
    </xf>
    <xf numFmtId="0" fontId="0" fillId="36" borderId="33" xfId="0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1" fontId="3" fillId="36" borderId="13" xfId="0" applyNumberFormat="1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36" borderId="46" xfId="0" applyFill="1" applyBorder="1" applyAlignment="1">
      <alignment/>
    </xf>
    <xf numFmtId="0" fontId="6" fillId="0" borderId="54" xfId="0" applyFont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" fontId="3" fillId="34" borderId="48" xfId="0" applyNumberFormat="1" applyFont="1" applyFill="1" applyBorder="1" applyAlignment="1">
      <alignment horizontal="center"/>
    </xf>
    <xf numFmtId="1" fontId="3" fillId="34" borderId="38" xfId="0" applyNumberFormat="1" applyFont="1" applyFill="1" applyBorder="1" applyAlignment="1">
      <alignment horizontal="center"/>
    </xf>
    <xf numFmtId="1" fontId="3" fillId="34" borderId="43" xfId="0" applyNumberFormat="1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22" fillId="0" borderId="59" xfId="0" applyFont="1" applyBorder="1" applyAlignment="1">
      <alignment horizontal="center"/>
    </xf>
    <xf numFmtId="0" fontId="22" fillId="0" borderId="61" xfId="0" applyFont="1" applyBorder="1" applyAlignment="1">
      <alignment/>
    </xf>
    <xf numFmtId="0" fontId="22" fillId="0" borderId="67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49" xfId="0" applyFont="1" applyBorder="1" applyAlignment="1">
      <alignment horizontal="center"/>
    </xf>
    <xf numFmtId="0" fontId="22" fillId="0" borderId="48" xfId="0" applyFont="1" applyBorder="1" applyAlignment="1">
      <alignment/>
    </xf>
    <xf numFmtId="0" fontId="0" fillId="0" borderId="35" xfId="0" applyFont="1" applyBorder="1" applyAlignment="1">
      <alignment/>
    </xf>
    <xf numFmtId="49" fontId="0" fillId="0" borderId="47" xfId="0" applyNumberFormat="1" applyBorder="1" applyAlignment="1">
      <alignment/>
    </xf>
    <xf numFmtId="0" fontId="0" fillId="0" borderId="6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21" fillId="0" borderId="35" xfId="0" applyFont="1" applyBorder="1" applyAlignment="1">
      <alignment horizontal="left"/>
    </xf>
    <xf numFmtId="49" fontId="0" fillId="0" borderId="43" xfId="0" applyNumberFormat="1" applyBorder="1" applyAlignment="1">
      <alignment/>
    </xf>
    <xf numFmtId="0" fontId="14" fillId="0" borderId="38" xfId="0" applyFont="1" applyBorder="1" applyAlignment="1">
      <alignment/>
    </xf>
    <xf numFmtId="0" fontId="14" fillId="0" borderId="3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14" fillId="0" borderId="61" xfId="0" applyFont="1" applyFill="1" applyBorder="1" applyAlignment="1">
      <alignment horizontal="left"/>
    </xf>
    <xf numFmtId="0" fontId="0" fillId="0" borderId="68" xfId="0" applyFont="1" applyBorder="1" applyAlignment="1">
      <alignment/>
    </xf>
    <xf numFmtId="0" fontId="0" fillId="39" borderId="68" xfId="0" applyFont="1" applyFill="1" applyBorder="1" applyAlignment="1">
      <alignment horizontal="center"/>
    </xf>
    <xf numFmtId="0" fontId="0" fillId="39" borderId="58" xfId="0" applyFont="1" applyFill="1" applyBorder="1" applyAlignment="1">
      <alignment horizontal="center"/>
    </xf>
    <xf numFmtId="0" fontId="0" fillId="0" borderId="6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36" borderId="27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21" xfId="0" applyNumberFormat="1" applyFont="1" applyBorder="1" applyAlignment="1">
      <alignment horizontal="left"/>
    </xf>
    <xf numFmtId="0" fontId="0" fillId="33" borderId="35" xfId="0" applyFill="1" applyBorder="1" applyAlignment="1">
      <alignment horizontal="center" vertical="center"/>
    </xf>
    <xf numFmtId="0" fontId="24" fillId="33" borderId="35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36" borderId="28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22" fillId="36" borderId="28" xfId="0" applyFont="1" applyFill="1" applyBorder="1" applyAlignment="1">
      <alignment/>
    </xf>
    <xf numFmtId="0" fontId="22" fillId="36" borderId="28" xfId="0" applyFont="1" applyFill="1" applyBorder="1" applyAlignment="1">
      <alignment horizontal="center"/>
    </xf>
    <xf numFmtId="0" fontId="14" fillId="36" borderId="28" xfId="0" applyFont="1" applyFill="1" applyBorder="1" applyAlignment="1">
      <alignment horizontal="left"/>
    </xf>
    <xf numFmtId="0" fontId="14" fillId="36" borderId="13" xfId="0" applyFont="1" applyFill="1" applyBorder="1" applyAlignment="1">
      <alignment horizontal="left"/>
    </xf>
    <xf numFmtId="0" fontId="14" fillId="36" borderId="43" xfId="0" applyFont="1" applyFill="1" applyBorder="1" applyAlignment="1">
      <alignment horizontal="left"/>
    </xf>
    <xf numFmtId="0" fontId="14" fillId="36" borderId="12" xfId="0" applyFont="1" applyFill="1" applyBorder="1" applyAlignment="1">
      <alignment horizontal="left"/>
    </xf>
    <xf numFmtId="0" fontId="0" fillId="36" borderId="34" xfId="0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36" borderId="44" xfId="0" applyFill="1" applyBorder="1" applyAlignment="1">
      <alignment horizontal="center"/>
    </xf>
    <xf numFmtId="0" fontId="0" fillId="36" borderId="70" xfId="0" applyFill="1" applyBorder="1" applyAlignment="1">
      <alignment horizontal="center"/>
    </xf>
    <xf numFmtId="0" fontId="0" fillId="0" borderId="61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Font="1" applyBorder="1" applyAlignment="1">
      <alignment horizontal="left"/>
    </xf>
    <xf numFmtId="0" fontId="0" fillId="0" borderId="81" xfId="0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71" xfId="0" applyFill="1" applyBorder="1" applyAlignment="1">
      <alignment horizontal="center" vertical="center"/>
    </xf>
    <xf numFmtId="0" fontId="3" fillId="41" borderId="82" xfId="0" applyFont="1" applyFill="1" applyBorder="1" applyAlignment="1">
      <alignment horizontal="center"/>
    </xf>
    <xf numFmtId="0" fontId="3" fillId="41" borderId="83" xfId="0" applyFont="1" applyFill="1" applyBorder="1" applyAlignment="1">
      <alignment horizontal="center"/>
    </xf>
    <xf numFmtId="0" fontId="3" fillId="41" borderId="84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25" fillId="35" borderId="47" xfId="0" applyFont="1" applyFill="1" applyBorder="1" applyAlignment="1">
      <alignment horizontal="left" vertical="center" wrapText="1"/>
    </xf>
    <xf numFmtId="0" fontId="25" fillId="38" borderId="26" xfId="0" applyFont="1" applyFill="1" applyBorder="1" applyAlignment="1">
      <alignment horizontal="center" wrapText="1"/>
    </xf>
    <xf numFmtId="0" fontId="25" fillId="35" borderId="26" xfId="0" applyFont="1" applyFill="1" applyBorder="1" applyAlignment="1">
      <alignment horizontal="left" vertical="center"/>
    </xf>
    <xf numFmtId="0" fontId="25" fillId="35" borderId="18" xfId="0" applyFont="1" applyFill="1" applyBorder="1" applyAlignment="1">
      <alignment horizontal="left" wrapText="1"/>
    </xf>
    <xf numFmtId="0" fontId="25" fillId="35" borderId="26" xfId="0" applyFont="1" applyFill="1" applyBorder="1" applyAlignment="1">
      <alignment horizontal="left" vertical="center" wrapText="1"/>
    </xf>
    <xf numFmtId="0" fontId="0" fillId="42" borderId="42" xfId="0" applyFont="1" applyFill="1" applyBorder="1" applyAlignment="1">
      <alignment horizontal="left"/>
    </xf>
    <xf numFmtId="0" fontId="3" fillId="41" borderId="48" xfId="0" applyFont="1" applyFill="1" applyBorder="1" applyAlignment="1">
      <alignment horizontal="center"/>
    </xf>
    <xf numFmtId="0" fontId="3" fillId="34" borderId="82" xfId="0" applyFont="1" applyFill="1" applyBorder="1" applyAlignment="1">
      <alignment horizontal="center"/>
    </xf>
    <xf numFmtId="0" fontId="3" fillId="42" borderId="48" xfId="0" applyFont="1" applyFill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34" fillId="0" borderId="14" xfId="0" applyFont="1" applyFill="1" applyBorder="1" applyAlignment="1">
      <alignment vertical="center"/>
    </xf>
    <xf numFmtId="0" fontId="34" fillId="0" borderId="22" xfId="0" applyFont="1" applyFill="1" applyBorder="1" applyAlignment="1">
      <alignment vertical="center"/>
    </xf>
    <xf numFmtId="0" fontId="0" fillId="38" borderId="26" xfId="0" applyFont="1" applyFill="1" applyBorder="1" applyAlignment="1">
      <alignment horizontal="center" vertical="center"/>
    </xf>
    <xf numFmtId="0" fontId="0" fillId="42" borderId="56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/>
    </xf>
    <xf numFmtId="0" fontId="3" fillId="34" borderId="84" xfId="0" applyFont="1" applyFill="1" applyBorder="1" applyAlignment="1">
      <alignment horizontal="center"/>
    </xf>
    <xf numFmtId="0" fontId="3" fillId="42" borderId="41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0" fontId="22" fillId="38" borderId="26" xfId="0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left"/>
    </xf>
    <xf numFmtId="0" fontId="14" fillId="0" borderId="38" xfId="0" applyFont="1" applyFill="1" applyBorder="1" applyAlignment="1">
      <alignment horizontal="left"/>
    </xf>
    <xf numFmtId="0" fontId="14" fillId="0" borderId="26" xfId="0" applyFont="1" applyBorder="1" applyAlignment="1">
      <alignment horizontal="left" vertical="center"/>
    </xf>
    <xf numFmtId="0" fontId="0" fillId="0" borderId="26" xfId="0" applyFont="1" applyFill="1" applyBorder="1" applyAlignment="1">
      <alignment/>
    </xf>
    <xf numFmtId="0" fontId="0" fillId="38" borderId="26" xfId="0" applyFont="1" applyFill="1" applyBorder="1" applyAlignment="1">
      <alignment horizontal="center"/>
    </xf>
    <xf numFmtId="0" fontId="21" fillId="0" borderId="68" xfId="0" applyFont="1" applyBorder="1" applyAlignment="1">
      <alignment/>
    </xf>
    <xf numFmtId="0" fontId="0" fillId="0" borderId="26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77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63" xfId="0" applyFill="1" applyBorder="1" applyAlignment="1">
      <alignment horizontal="center"/>
    </xf>
    <xf numFmtId="0" fontId="24" fillId="0" borderId="38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0" borderId="38" xfId="0" applyBorder="1" applyAlignment="1">
      <alignment vertical="center"/>
    </xf>
    <xf numFmtId="0" fontId="0" fillId="35" borderId="38" xfId="0" applyFill="1" applyBorder="1" applyAlignment="1">
      <alignment wrapText="1"/>
    </xf>
    <xf numFmtId="0" fontId="0" fillId="0" borderId="43" xfId="0" applyFont="1" applyBorder="1" applyAlignment="1">
      <alignment/>
    </xf>
    <xf numFmtId="0" fontId="0" fillId="0" borderId="61" xfId="0" applyBorder="1" applyAlignment="1">
      <alignment/>
    </xf>
    <xf numFmtId="0" fontId="0" fillId="0" borderId="61" xfId="0" applyFont="1" applyBorder="1" applyAlignment="1">
      <alignment/>
    </xf>
    <xf numFmtId="0" fontId="0" fillId="35" borderId="12" xfId="0" applyFill="1" applyBorder="1" applyAlignment="1">
      <alignment/>
    </xf>
    <xf numFmtId="0" fontId="31" fillId="0" borderId="13" xfId="0" applyFont="1" applyFill="1" applyBorder="1" applyAlignment="1">
      <alignment/>
    </xf>
    <xf numFmtId="0" fontId="21" fillId="0" borderId="61" xfId="0" applyFont="1" applyBorder="1" applyAlignment="1">
      <alignment horizontal="left"/>
    </xf>
    <xf numFmtId="0" fontId="21" fillId="0" borderId="43" xfId="0" applyFont="1" applyBorder="1" applyAlignment="1">
      <alignment/>
    </xf>
    <xf numFmtId="0" fontId="34" fillId="0" borderId="0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56" xfId="0" applyFont="1" applyBorder="1" applyAlignment="1">
      <alignment horizontal="left"/>
    </xf>
    <xf numFmtId="0" fontId="25" fillId="35" borderId="42" xfId="0" applyFont="1" applyFill="1" applyBorder="1" applyAlignment="1">
      <alignment horizontal="left"/>
    </xf>
    <xf numFmtId="0" fontId="25" fillId="35" borderId="56" xfId="0" applyFont="1" applyFill="1" applyBorder="1" applyAlignment="1">
      <alignment horizontal="left"/>
    </xf>
    <xf numFmtId="0" fontId="24" fillId="33" borderId="26" xfId="0" applyFont="1" applyFill="1" applyBorder="1" applyAlignment="1">
      <alignment horizontal="center"/>
    </xf>
    <xf numFmtId="0" fontId="24" fillId="33" borderId="2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left" vertical="center"/>
    </xf>
    <xf numFmtId="0" fontId="0" fillId="0" borderId="47" xfId="0" applyBorder="1" applyAlignment="1">
      <alignment/>
    </xf>
    <xf numFmtId="0" fontId="21" fillId="0" borderId="26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0" xfId="0" applyBorder="1" applyAlignment="1">
      <alignment vertical="center"/>
    </xf>
    <xf numFmtId="0" fontId="24" fillId="34" borderId="27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0" fontId="21" fillId="35" borderId="38" xfId="0" applyFont="1" applyFill="1" applyBorder="1" applyAlignment="1">
      <alignment/>
    </xf>
    <xf numFmtId="0" fontId="21" fillId="0" borderId="54" xfId="0" applyFont="1" applyBorder="1" applyAlignment="1">
      <alignment horizontal="left"/>
    </xf>
    <xf numFmtId="0" fontId="0" fillId="0" borderId="52" xfId="0" applyFont="1" applyFill="1" applyBorder="1" applyAlignment="1">
      <alignment/>
    </xf>
    <xf numFmtId="0" fontId="0" fillId="0" borderId="52" xfId="0" applyFont="1" applyFill="1" applyBorder="1" applyAlignment="1">
      <alignment horizontal="left"/>
    </xf>
    <xf numFmtId="0" fontId="21" fillId="0" borderId="61" xfId="0" applyFont="1" applyFill="1" applyBorder="1" applyAlignment="1">
      <alignment horizontal="left"/>
    </xf>
    <xf numFmtId="0" fontId="0" fillId="0" borderId="53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/>
    </xf>
    <xf numFmtId="0" fontId="24" fillId="34" borderId="3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5" xfId="0" applyFill="1" applyBorder="1" applyAlignment="1">
      <alignment/>
    </xf>
    <xf numFmtId="49" fontId="0" fillId="0" borderId="26" xfId="0" applyNumberFormat="1" applyFont="1" applyFill="1" applyBorder="1" applyAlignment="1">
      <alignment horizontal="left"/>
    </xf>
    <xf numFmtId="0" fontId="0" fillId="0" borderId="35" xfId="0" applyFont="1" applyBorder="1" applyAlignment="1" quotePrefix="1">
      <alignment horizontal="left"/>
    </xf>
    <xf numFmtId="0" fontId="0" fillId="0" borderId="52" xfId="0" applyFont="1" applyBorder="1" applyAlignment="1">
      <alignment horizontal="left"/>
    </xf>
    <xf numFmtId="0" fontId="0" fillId="0" borderId="59" xfId="0" applyFont="1" applyBorder="1" applyAlignment="1">
      <alignment horizontal="left" vertical="center"/>
    </xf>
    <xf numFmtId="0" fontId="0" fillId="0" borderId="64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5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47" xfId="0" applyFill="1" applyBorder="1" applyAlignment="1">
      <alignment/>
    </xf>
    <xf numFmtId="0" fontId="31" fillId="0" borderId="86" xfId="0" applyFont="1" applyFill="1" applyBorder="1" applyAlignment="1">
      <alignment vertical="center"/>
    </xf>
    <xf numFmtId="0" fontId="0" fillId="0" borderId="61" xfId="0" applyBorder="1" applyAlignment="1">
      <alignment horizontal="left"/>
    </xf>
    <xf numFmtId="0" fontId="0" fillId="0" borderId="35" xfId="0" applyFont="1" applyFill="1" applyBorder="1" applyAlignment="1">
      <alignment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8" xfId="0" applyFill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43" borderId="0" xfId="0" applyFill="1" applyAlignment="1">
      <alignment/>
    </xf>
    <xf numFmtId="0" fontId="0" fillId="44" borderId="27" xfId="0" applyFill="1" applyBorder="1" applyAlignment="1">
      <alignment horizontal="center"/>
    </xf>
    <xf numFmtId="0" fontId="0" fillId="44" borderId="12" xfId="0" applyFont="1" applyFill="1" applyBorder="1" applyAlignment="1">
      <alignment/>
    </xf>
    <xf numFmtId="0" fontId="0" fillId="44" borderId="38" xfId="0" applyFont="1" applyFill="1" applyBorder="1" applyAlignment="1">
      <alignment horizontal="left"/>
    </xf>
    <xf numFmtId="0" fontId="0" fillId="44" borderId="12" xfId="0" applyFont="1" applyFill="1" applyBorder="1" applyAlignment="1">
      <alignment horizontal="left"/>
    </xf>
    <xf numFmtId="0" fontId="21" fillId="44" borderId="38" xfId="0" applyFont="1" applyFill="1" applyBorder="1" applyAlignment="1">
      <alignment horizontal="left"/>
    </xf>
    <xf numFmtId="0" fontId="0" fillId="44" borderId="16" xfId="0" applyFill="1" applyBorder="1" applyAlignment="1">
      <alignment horizontal="center"/>
    </xf>
    <xf numFmtId="0" fontId="0" fillId="44" borderId="39" xfId="0" applyFill="1" applyBorder="1" applyAlignment="1">
      <alignment horizontal="center"/>
    </xf>
    <xf numFmtId="0" fontId="3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/>
    </xf>
    <xf numFmtId="0" fontId="6" fillId="44" borderId="12" xfId="0" applyFont="1" applyFill="1" applyBorder="1" applyAlignment="1">
      <alignment horizontal="center"/>
    </xf>
    <xf numFmtId="0" fontId="0" fillId="44" borderId="12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25" fillId="44" borderId="13" xfId="0" applyFont="1" applyFill="1" applyBorder="1" applyAlignment="1">
      <alignment vertical="center"/>
    </xf>
    <xf numFmtId="0" fontId="25" fillId="44" borderId="43" xfId="0" applyFont="1" applyFill="1" applyBorder="1" applyAlignment="1">
      <alignment horizontal="left" vertical="center"/>
    </xf>
    <xf numFmtId="0" fontId="0" fillId="44" borderId="13" xfId="0" applyFont="1" applyFill="1" applyBorder="1" applyAlignment="1">
      <alignment horizontal="left"/>
    </xf>
    <xf numFmtId="0" fontId="21" fillId="44" borderId="43" xfId="0" applyFont="1" applyFill="1" applyBorder="1" applyAlignment="1">
      <alignment horizontal="left"/>
    </xf>
    <xf numFmtId="0" fontId="0" fillId="44" borderId="17" xfId="0" applyFill="1" applyBorder="1" applyAlignment="1">
      <alignment horizontal="center"/>
    </xf>
    <xf numFmtId="0" fontId="0" fillId="44" borderId="34" xfId="0" applyFill="1" applyBorder="1" applyAlignment="1">
      <alignment horizontal="center"/>
    </xf>
    <xf numFmtId="0" fontId="3" fillId="44" borderId="13" xfId="0" applyFont="1" applyFill="1" applyBorder="1" applyAlignment="1">
      <alignment horizontal="center"/>
    </xf>
    <xf numFmtId="0" fontId="6" fillId="44" borderId="13" xfId="0" applyFont="1" applyFill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0" fillId="44" borderId="12" xfId="0" applyFont="1" applyFill="1" applyBorder="1" applyAlignment="1">
      <alignment horizontal="center"/>
    </xf>
    <xf numFmtId="0" fontId="21" fillId="44" borderId="12" xfId="0" applyFont="1" applyFill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0" fillId="0" borderId="26" xfId="0" applyFont="1" applyBorder="1" applyAlignment="1">
      <alignment/>
    </xf>
    <xf numFmtId="1" fontId="3" fillId="34" borderId="29" xfId="0" applyNumberFormat="1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" fontId="3" fillId="34" borderId="42" xfId="0" applyNumberFormat="1" applyFont="1" applyFill="1" applyBorder="1" applyAlignment="1">
      <alignment horizontal="center"/>
    </xf>
    <xf numFmtId="0" fontId="15" fillId="0" borderId="57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25" fillId="44" borderId="12" xfId="59" applyFont="1" applyFill="1" applyBorder="1" applyAlignment="1">
      <alignment horizontal="left"/>
      <protection/>
    </xf>
    <xf numFmtId="0" fontId="1" fillId="44" borderId="38" xfId="46" applyFont="1" applyFill="1" applyBorder="1">
      <alignment/>
      <protection/>
    </xf>
    <xf numFmtId="0" fontId="1" fillId="44" borderId="12" xfId="46" applyFont="1" applyFill="1" applyBorder="1" applyAlignment="1">
      <alignment horizontal="left"/>
      <protection/>
    </xf>
    <xf numFmtId="0" fontId="1" fillId="44" borderId="27" xfId="46" applyFont="1" applyFill="1" applyBorder="1">
      <alignment/>
      <protection/>
    </xf>
    <xf numFmtId="0" fontId="0" fillId="44" borderId="11" xfId="0" applyFill="1" applyBorder="1" applyAlignment="1">
      <alignment horizontal="center"/>
    </xf>
    <xf numFmtId="0" fontId="0" fillId="44" borderId="60" xfId="0" applyFill="1" applyBorder="1" applyAlignment="1">
      <alignment horizontal="center"/>
    </xf>
    <xf numFmtId="1" fontId="3" fillId="44" borderId="42" xfId="0" applyNumberFormat="1" applyFont="1" applyFill="1" applyBorder="1" applyAlignment="1">
      <alignment horizontal="center"/>
    </xf>
    <xf numFmtId="1" fontId="6" fillId="44" borderId="12" xfId="0" applyNumberFormat="1" applyFont="1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17" fillId="0" borderId="13" xfId="0" applyFont="1" applyBorder="1" applyAlignment="1">
      <alignment/>
    </xf>
    <xf numFmtId="0" fontId="9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6" fillId="0" borderId="25" xfId="58" applyFont="1" applyFill="1" applyBorder="1" applyAlignment="1">
      <alignment horizontal="center" vertical="center" wrapText="1"/>
      <protection/>
    </xf>
    <xf numFmtId="0" fontId="36" fillId="0" borderId="87" xfId="58" applyFont="1" applyFill="1" applyBorder="1" applyAlignment="1">
      <alignment horizontal="center" vertical="center" wrapText="1"/>
      <protection/>
    </xf>
    <xf numFmtId="0" fontId="36" fillId="0" borderId="88" xfId="58" applyFont="1" applyFill="1" applyBorder="1" applyAlignment="1">
      <alignment horizontal="center" vertical="center" wrapText="1"/>
      <protection/>
    </xf>
    <xf numFmtId="0" fontId="25" fillId="0" borderId="25" xfId="58" applyFont="1" applyBorder="1" applyAlignment="1">
      <alignment horizontal="center" vertical="center"/>
      <protection/>
    </xf>
    <xf numFmtId="0" fontId="25" fillId="0" borderId="87" xfId="58" applyFont="1" applyBorder="1" applyAlignment="1">
      <alignment horizontal="center" vertical="center"/>
      <protection/>
    </xf>
    <xf numFmtId="0" fontId="25" fillId="0" borderId="88" xfId="58" applyFont="1" applyBorder="1" applyAlignment="1">
      <alignment horizontal="center" vertical="center"/>
      <protection/>
    </xf>
    <xf numFmtId="0" fontId="9" fillId="33" borderId="2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textRotation="90"/>
    </xf>
    <xf numFmtId="0" fontId="0" fillId="33" borderId="24" xfId="0" applyFill="1" applyBorder="1" applyAlignment="1">
      <alignment horizontal="center" vertical="center" textRotation="90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5" fillId="0" borderId="25" xfId="58" applyFont="1" applyFill="1" applyBorder="1" applyAlignment="1">
      <alignment horizontal="center" vertical="center"/>
      <protection/>
    </xf>
    <xf numFmtId="0" fontId="25" fillId="0" borderId="87" xfId="58" applyFont="1" applyFill="1" applyBorder="1" applyAlignment="1">
      <alignment horizontal="center" vertical="center"/>
      <protection/>
    </xf>
    <xf numFmtId="0" fontId="25" fillId="0" borderId="88" xfId="58" applyFont="1" applyFill="1" applyBorder="1" applyAlignment="1">
      <alignment horizontal="center" vertical="center"/>
      <protection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/>
    </xf>
    <xf numFmtId="0" fontId="0" fillId="0" borderId="22" xfId="0" applyFill="1" applyBorder="1" applyAlignment="1">
      <alignment horizontal="center" vertical="center" textRotation="90"/>
    </xf>
    <xf numFmtId="0" fontId="14" fillId="0" borderId="24" xfId="0" applyFont="1" applyFill="1" applyBorder="1" applyAlignment="1">
      <alignment horizontal="center" vertical="center" wrapText="1"/>
    </xf>
    <xf numFmtId="0" fontId="0" fillId="0" borderId="89" xfId="0" applyBorder="1" applyAlignment="1">
      <alignment horizontal="center" vertical="center" textRotation="90"/>
    </xf>
    <xf numFmtId="0" fontId="0" fillId="0" borderId="90" xfId="0" applyBorder="1" applyAlignment="1">
      <alignment horizontal="center" vertical="center" textRotation="90"/>
    </xf>
    <xf numFmtId="0" fontId="0" fillId="0" borderId="91" xfId="0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16" xfId="0" applyFill="1" applyBorder="1" applyAlignment="1">
      <alignment horizontal="center" vertical="center" textRotation="90"/>
    </xf>
    <xf numFmtId="0" fontId="0" fillId="0" borderId="17" xfId="0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4" fillId="36" borderId="14" xfId="0" applyFont="1" applyFill="1" applyBorder="1" applyAlignment="1">
      <alignment horizontal="center" vertical="center"/>
    </xf>
    <xf numFmtId="0" fontId="34" fillId="36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34" fillId="37" borderId="22" xfId="0" applyFont="1" applyFill="1" applyBorder="1" applyAlignment="1">
      <alignment horizontal="center" vertical="center"/>
    </xf>
    <xf numFmtId="0" fontId="34" fillId="37" borderId="24" xfId="0" applyFont="1" applyFill="1" applyBorder="1" applyAlignment="1">
      <alignment horizontal="center" vertical="center"/>
    </xf>
    <xf numFmtId="0" fontId="34" fillId="45" borderId="14" xfId="0" applyFont="1" applyFill="1" applyBorder="1" applyAlignment="1">
      <alignment horizontal="center" vertical="center"/>
    </xf>
    <xf numFmtId="0" fontId="34" fillId="45" borderId="22" xfId="0" applyFont="1" applyFill="1" applyBorder="1" applyAlignment="1">
      <alignment horizontal="center" vertical="center"/>
    </xf>
    <xf numFmtId="0" fontId="34" fillId="45" borderId="24" xfId="0" applyFont="1" applyFill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89" xfId="0" applyFont="1" applyBorder="1" applyAlignment="1">
      <alignment horizontal="center" vertical="center" wrapText="1"/>
    </xf>
    <xf numFmtId="0" fontId="2" fillId="0" borderId="90" xfId="0" applyFont="1" applyBorder="1" applyAlignment="1">
      <alignment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34" fillId="36" borderId="24" xfId="0" applyFont="1" applyFill="1" applyBorder="1" applyAlignment="1">
      <alignment horizontal="center" vertical="center"/>
    </xf>
    <xf numFmtId="0" fontId="34" fillId="37" borderId="14" xfId="0" applyFont="1" applyFill="1" applyBorder="1" applyAlignment="1">
      <alignment horizontal="center" vertical="center"/>
    </xf>
    <xf numFmtId="0" fontId="34" fillId="46" borderId="14" xfId="0" applyFont="1" applyFill="1" applyBorder="1" applyAlignment="1">
      <alignment horizontal="center" vertical="center"/>
    </xf>
    <xf numFmtId="0" fontId="34" fillId="46" borderId="22" xfId="0" applyFont="1" applyFill="1" applyBorder="1" applyAlignment="1">
      <alignment horizontal="center" vertical="center"/>
    </xf>
    <xf numFmtId="0" fontId="34" fillId="46" borderId="24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34" fillId="47" borderId="14" xfId="0" applyFont="1" applyFill="1" applyBorder="1" applyAlignment="1">
      <alignment horizontal="center" vertical="center"/>
    </xf>
    <xf numFmtId="0" fontId="34" fillId="47" borderId="22" xfId="0" applyFont="1" applyFill="1" applyBorder="1" applyAlignment="1">
      <alignment horizontal="center" vertical="center"/>
    </xf>
    <xf numFmtId="0" fontId="34" fillId="47" borderId="24" xfId="0" applyFont="1" applyFill="1" applyBorder="1" applyAlignment="1">
      <alignment horizontal="center" vertical="center"/>
    </xf>
    <xf numFmtId="0" fontId="34" fillId="48" borderId="14" xfId="0" applyFont="1" applyFill="1" applyBorder="1" applyAlignment="1">
      <alignment horizontal="center" vertical="center"/>
    </xf>
    <xf numFmtId="0" fontId="34" fillId="48" borderId="22" xfId="0" applyFont="1" applyFill="1" applyBorder="1" applyAlignment="1">
      <alignment horizontal="center" vertical="center"/>
    </xf>
    <xf numFmtId="0" fontId="34" fillId="48" borderId="24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3" fillId="0" borderId="100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textRotation="90"/>
    </xf>
    <xf numFmtId="0" fontId="14" fillId="0" borderId="22" xfId="0" applyFont="1" applyBorder="1" applyAlignment="1">
      <alignment horizontal="center" vertical="center" textRotation="90"/>
    </xf>
    <xf numFmtId="0" fontId="14" fillId="0" borderId="24" xfId="0" applyFont="1" applyBorder="1" applyAlignment="1">
      <alignment horizontal="center" vertical="center" textRotation="90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/>
    </xf>
    <xf numFmtId="0" fontId="13" fillId="0" borderId="24" xfId="0" applyFont="1" applyBorder="1" applyAlignment="1">
      <alignment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91" xfId="0" applyFont="1" applyBorder="1" applyAlignment="1">
      <alignment/>
    </xf>
    <xf numFmtId="0" fontId="37" fillId="0" borderId="14" xfId="0" applyFont="1" applyBorder="1" applyAlignment="1">
      <alignment horizontal="center" vertical="center" textRotation="90"/>
    </xf>
    <xf numFmtId="0" fontId="37" fillId="0" borderId="22" xfId="0" applyFont="1" applyBorder="1" applyAlignment="1">
      <alignment horizontal="center" vertical="center" textRotation="90"/>
    </xf>
    <xf numFmtId="0" fontId="37" fillId="0" borderId="24" xfId="0" applyFont="1" applyBorder="1" applyAlignment="1">
      <alignment horizontal="center" vertical="center" textRotation="90"/>
    </xf>
    <xf numFmtId="0" fontId="16" fillId="0" borderId="0" xfId="0" applyFont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top" wrapText="1"/>
    </xf>
    <xf numFmtId="0" fontId="22" fillId="0" borderId="85" xfId="0" applyFont="1" applyBorder="1" applyAlignment="1">
      <alignment horizontal="center" vertical="top" wrapText="1"/>
    </xf>
    <xf numFmtId="0" fontId="22" fillId="0" borderId="49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center" vertical="top" wrapText="1"/>
    </xf>
    <xf numFmtId="0" fontId="22" fillId="0" borderId="52" xfId="0" applyFont="1" applyBorder="1" applyAlignment="1">
      <alignment horizontal="center" vertical="top" wrapText="1"/>
    </xf>
    <xf numFmtId="0" fontId="22" fillId="0" borderId="59" xfId="0" applyFont="1" applyBorder="1" applyAlignment="1">
      <alignment horizontal="center" vertical="top" wrapText="1"/>
    </xf>
    <xf numFmtId="0" fontId="22" fillId="0" borderId="61" xfId="0" applyFont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 vertical="center" textRotation="90"/>
    </xf>
    <xf numFmtId="0" fontId="26" fillId="0" borderId="25" xfId="58" applyFont="1" applyFill="1" applyBorder="1" applyAlignment="1">
      <alignment horizontal="center" vertical="center" wrapText="1"/>
      <protection/>
    </xf>
    <xf numFmtId="0" fontId="26" fillId="0" borderId="87" xfId="58" applyFont="1" applyFill="1" applyBorder="1" applyAlignment="1">
      <alignment horizontal="center" vertical="center" wrapText="1"/>
      <protection/>
    </xf>
    <xf numFmtId="0" fontId="0" fillId="33" borderId="1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49" borderId="27" xfId="0" applyFill="1" applyBorder="1" applyAlignment="1">
      <alignment horizontal="center"/>
    </xf>
    <xf numFmtId="0" fontId="0" fillId="49" borderId="18" xfId="0" applyFill="1" applyBorder="1" applyAlignment="1">
      <alignment horizontal="center"/>
    </xf>
    <xf numFmtId="0" fontId="0" fillId="49" borderId="38" xfId="0" applyFont="1" applyFill="1" applyBorder="1" applyAlignment="1">
      <alignment horizontal="left" vertical="center"/>
    </xf>
    <xf numFmtId="0" fontId="0" fillId="49" borderId="27" xfId="0" applyFont="1" applyFill="1" applyBorder="1" applyAlignment="1">
      <alignment horizontal="center"/>
    </xf>
    <xf numFmtId="0" fontId="0" fillId="49" borderId="27" xfId="0" applyFill="1" applyBorder="1" applyAlignment="1">
      <alignment horizontal="left"/>
    </xf>
    <xf numFmtId="0" fontId="0" fillId="49" borderId="12" xfId="0" applyFill="1" applyBorder="1" applyAlignment="1">
      <alignment horizontal="left"/>
    </xf>
    <xf numFmtId="0" fontId="21" fillId="49" borderId="38" xfId="0" applyFont="1" applyFill="1" applyBorder="1" applyAlignment="1">
      <alignment horizontal="left"/>
    </xf>
    <xf numFmtId="0" fontId="0" fillId="49" borderId="27" xfId="0" applyFont="1" applyFill="1" applyBorder="1" applyAlignment="1">
      <alignment horizontal="left" vertical="center"/>
    </xf>
    <xf numFmtId="0" fontId="0" fillId="49" borderId="12" xfId="0" applyFont="1" applyFill="1" applyBorder="1" applyAlignment="1">
      <alignment horizontal="left"/>
    </xf>
    <xf numFmtId="0" fontId="0" fillId="49" borderId="42" xfId="0" applyFont="1" applyFill="1" applyBorder="1" applyAlignment="1">
      <alignment horizontal="left"/>
    </xf>
    <xf numFmtId="0" fontId="3" fillId="49" borderId="42" xfId="0" applyFont="1" applyFill="1" applyBorder="1" applyAlignment="1">
      <alignment horizontal="center" vertical="center"/>
    </xf>
    <xf numFmtId="0" fontId="0" fillId="49" borderId="37" xfId="0" applyFill="1" applyBorder="1" applyAlignment="1">
      <alignment horizontal="center"/>
    </xf>
    <xf numFmtId="0" fontId="0" fillId="49" borderId="49" xfId="0" applyFill="1" applyBorder="1" applyAlignment="1">
      <alignment horizontal="center"/>
    </xf>
    <xf numFmtId="1" fontId="3" fillId="49" borderId="12" xfId="0" applyNumberFormat="1" applyFont="1" applyFill="1" applyBorder="1" applyAlignment="1">
      <alignment horizontal="center"/>
    </xf>
    <xf numFmtId="0" fontId="3" fillId="49" borderId="48" xfId="0" applyFont="1" applyFill="1" applyBorder="1" applyAlignment="1">
      <alignment horizontal="center"/>
    </xf>
    <xf numFmtId="1" fontId="6" fillId="49" borderId="12" xfId="0" applyNumberFormat="1" applyFont="1" applyFill="1" applyBorder="1" applyAlignment="1">
      <alignment horizontal="center"/>
    </xf>
    <xf numFmtId="0" fontId="0" fillId="49" borderId="42" xfId="0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zoomScale="80" zoomScaleNormal="80" workbookViewId="0" topLeftCell="A1">
      <selection activeCell="R40" sqref="R40:R48"/>
    </sheetView>
  </sheetViews>
  <sheetFormatPr defaultColWidth="9.140625" defaultRowHeight="15"/>
  <cols>
    <col min="1" max="1" width="4.421875" style="0" customWidth="1"/>
    <col min="2" max="2" width="8.7109375" style="0" customWidth="1"/>
    <col min="3" max="3" width="27.57421875" style="0" customWidth="1"/>
    <col min="4" max="4" width="6.7109375" style="0" customWidth="1"/>
    <col min="5" max="5" width="25.57421875" style="0" customWidth="1"/>
    <col min="6" max="6" width="14.57421875" style="0" customWidth="1"/>
    <col min="7" max="7" width="13.7109375" style="0" customWidth="1"/>
    <col min="8" max="8" width="23.28125" style="0" customWidth="1"/>
    <col min="9" max="9" width="10.421875" style="232" customWidth="1"/>
    <col min="10" max="13" width="5.7109375" style="0" customWidth="1"/>
    <col min="14" max="14" width="6.8515625" style="0" customWidth="1"/>
    <col min="15" max="15" width="6.7109375" style="0" customWidth="1"/>
    <col min="16" max="16" width="8.421875" style="0" customWidth="1"/>
    <col min="17" max="17" width="4.7109375" style="0" customWidth="1"/>
    <col min="18" max="18" width="4.8515625" style="0" customWidth="1"/>
    <col min="19" max="19" width="6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233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233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233"/>
      <c r="L4" s="6"/>
      <c r="M4" s="38"/>
      <c r="N4" s="38"/>
      <c r="O4" s="38"/>
      <c r="P4" s="38"/>
    </row>
    <row r="5" spans="2:15" ht="15">
      <c r="B5" s="2"/>
      <c r="C5" s="2"/>
      <c r="D5" s="2"/>
      <c r="E5" s="2"/>
      <c r="F5" s="2"/>
      <c r="G5" s="2"/>
      <c r="H5" s="2"/>
      <c r="J5" s="2"/>
      <c r="K5" s="2"/>
      <c r="L5" s="2"/>
      <c r="M5" s="2"/>
      <c r="N5" s="2"/>
      <c r="O5" s="2"/>
    </row>
    <row r="6" spans="1:18" ht="15">
      <c r="A6" s="849" t="s">
        <v>982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</row>
    <row r="7" spans="1:18" ht="15">
      <c r="A7" s="849" t="s">
        <v>1060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</row>
    <row r="8" spans="1:18" ht="8.25" customHeight="1">
      <c r="A8" s="849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</row>
    <row r="9" spans="1:18" ht="18.75">
      <c r="A9" s="833" t="s">
        <v>955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</row>
    <row r="10" ht="12" customHeight="1" thickBot="1"/>
    <row r="11" spans="1:18" ht="12.75" customHeight="1" thickBot="1">
      <c r="A11" s="842" t="s">
        <v>987</v>
      </c>
      <c r="B11" s="834" t="s">
        <v>988</v>
      </c>
      <c r="C11" s="838" t="s">
        <v>989</v>
      </c>
      <c r="D11" s="850" t="s">
        <v>990</v>
      </c>
      <c r="E11" s="838" t="s">
        <v>991</v>
      </c>
      <c r="F11" s="838" t="s">
        <v>993</v>
      </c>
      <c r="G11" s="838" t="s">
        <v>992</v>
      </c>
      <c r="H11" s="838" t="s">
        <v>994</v>
      </c>
      <c r="I11" s="836" t="s">
        <v>1115</v>
      </c>
      <c r="J11" s="827" t="s">
        <v>961</v>
      </c>
      <c r="K11" s="828"/>
      <c r="L11" s="828"/>
      <c r="M11" s="828"/>
      <c r="N11" s="828"/>
      <c r="O11" s="828"/>
      <c r="P11" s="829"/>
      <c r="Q11" s="817" t="s">
        <v>962</v>
      </c>
      <c r="R11" s="817" t="s">
        <v>207</v>
      </c>
    </row>
    <row r="12" spans="1:18" ht="26.25" customHeight="1" thickBot="1">
      <c r="A12" s="843"/>
      <c r="B12" s="835"/>
      <c r="C12" s="839"/>
      <c r="D12" s="851"/>
      <c r="E12" s="839"/>
      <c r="F12" s="839"/>
      <c r="G12" s="839"/>
      <c r="H12" s="839"/>
      <c r="I12" s="837"/>
      <c r="J12" s="824" t="s">
        <v>261</v>
      </c>
      <c r="K12" s="825"/>
      <c r="L12" s="825"/>
      <c r="M12" s="826"/>
      <c r="N12" s="844" t="s">
        <v>963</v>
      </c>
      <c r="O12" s="846" t="s">
        <v>972</v>
      </c>
      <c r="P12" s="840" t="s">
        <v>973</v>
      </c>
      <c r="Q12" s="818"/>
      <c r="R12" s="818"/>
    </row>
    <row r="13" spans="1:18" ht="27.75" customHeight="1" thickBot="1">
      <c r="A13" s="843"/>
      <c r="B13" s="835"/>
      <c r="C13" s="839"/>
      <c r="D13" s="851"/>
      <c r="E13" s="839"/>
      <c r="F13" s="839"/>
      <c r="G13" s="839"/>
      <c r="H13" s="839"/>
      <c r="I13" s="837"/>
      <c r="J13" s="34" t="s">
        <v>969</v>
      </c>
      <c r="K13" s="34" t="s">
        <v>970</v>
      </c>
      <c r="L13" s="35" t="s">
        <v>971</v>
      </c>
      <c r="M13" s="36" t="s">
        <v>978</v>
      </c>
      <c r="N13" s="845"/>
      <c r="O13" s="848"/>
      <c r="P13" s="841"/>
      <c r="Q13" s="818"/>
      <c r="R13" s="818"/>
    </row>
    <row r="14" spans="1:18" ht="15.75" thickBot="1">
      <c r="A14" s="843"/>
      <c r="B14" s="835"/>
      <c r="C14" s="839"/>
      <c r="D14" s="851"/>
      <c r="E14" s="839"/>
      <c r="F14" s="839"/>
      <c r="G14" s="839"/>
      <c r="H14" s="839"/>
      <c r="I14" s="837"/>
      <c r="J14" s="13" t="s">
        <v>268</v>
      </c>
      <c r="K14" s="13" t="s">
        <v>976</v>
      </c>
      <c r="L14" s="13" t="s">
        <v>976</v>
      </c>
      <c r="M14" s="40" t="s">
        <v>980</v>
      </c>
      <c r="N14" s="493" t="s">
        <v>964</v>
      </c>
      <c r="O14" s="13" t="s">
        <v>964</v>
      </c>
      <c r="P14" s="494" t="s">
        <v>974</v>
      </c>
      <c r="Q14" s="818"/>
      <c r="R14" s="819"/>
    </row>
    <row r="15" spans="1:18" ht="15.75" customHeight="1" thickBot="1">
      <c r="A15" s="43">
        <v>1</v>
      </c>
      <c r="B15" s="21" t="s">
        <v>326</v>
      </c>
      <c r="C15" s="472" t="s">
        <v>1250</v>
      </c>
      <c r="D15" s="298">
        <v>5</v>
      </c>
      <c r="E15" s="501" t="s">
        <v>1251</v>
      </c>
      <c r="F15" s="178" t="s">
        <v>1257</v>
      </c>
      <c r="G15" s="434" t="s">
        <v>1256</v>
      </c>
      <c r="H15" s="257" t="s">
        <v>1259</v>
      </c>
      <c r="I15" s="512" t="s">
        <v>1196</v>
      </c>
      <c r="J15" s="306">
        <v>18</v>
      </c>
      <c r="K15" s="22">
        <v>9</v>
      </c>
      <c r="L15" s="22">
        <v>9</v>
      </c>
      <c r="M15" s="66">
        <v>10</v>
      </c>
      <c r="N15" s="140">
        <f aca="true" t="shared" si="0" ref="N15:N46">J15+K15+L15+M15</f>
        <v>46</v>
      </c>
      <c r="O15" s="535">
        <v>50</v>
      </c>
      <c r="P15" s="514">
        <f aca="true" t="shared" si="1" ref="P15:P46">N15+O15</f>
        <v>96</v>
      </c>
      <c r="Q15" s="722" t="s">
        <v>950</v>
      </c>
      <c r="R15" s="721"/>
    </row>
    <row r="16" spans="1:18" ht="15.75" customHeight="1" thickBot="1">
      <c r="A16" s="44">
        <v>2</v>
      </c>
      <c r="B16" s="21" t="s">
        <v>334</v>
      </c>
      <c r="C16" s="283" t="s">
        <v>1423</v>
      </c>
      <c r="D16" s="299">
        <v>5</v>
      </c>
      <c r="E16" s="297" t="s">
        <v>31</v>
      </c>
      <c r="F16" s="173" t="s">
        <v>1136</v>
      </c>
      <c r="G16" s="324" t="s">
        <v>1427</v>
      </c>
      <c r="H16" s="173" t="s">
        <v>1428</v>
      </c>
      <c r="I16" s="325" t="s">
        <v>1196</v>
      </c>
      <c r="J16" s="307">
        <v>20</v>
      </c>
      <c r="K16" s="3">
        <v>9</v>
      </c>
      <c r="L16" s="3">
        <v>10</v>
      </c>
      <c r="M16" s="513">
        <v>10</v>
      </c>
      <c r="N16" s="141">
        <f t="shared" si="0"/>
        <v>49</v>
      </c>
      <c r="O16" s="469">
        <v>45</v>
      </c>
      <c r="P16" s="515">
        <f t="shared" si="1"/>
        <v>94</v>
      </c>
      <c r="Q16" s="723" t="s">
        <v>951</v>
      </c>
      <c r="R16" s="721"/>
    </row>
    <row r="17" spans="1:18" ht="15.75" customHeight="1" thickBot="1">
      <c r="A17" s="44">
        <v>3</v>
      </c>
      <c r="B17" s="21" t="s">
        <v>329</v>
      </c>
      <c r="C17" s="283" t="s">
        <v>1322</v>
      </c>
      <c r="D17" s="299">
        <v>5</v>
      </c>
      <c r="E17" s="502" t="s">
        <v>218</v>
      </c>
      <c r="F17" s="440" t="s">
        <v>216</v>
      </c>
      <c r="G17" s="324" t="s">
        <v>1327</v>
      </c>
      <c r="H17" s="173" t="s">
        <v>1325</v>
      </c>
      <c r="I17" s="325" t="s">
        <v>1196</v>
      </c>
      <c r="J17" s="307">
        <v>20</v>
      </c>
      <c r="K17" s="3">
        <v>9</v>
      </c>
      <c r="L17" s="3">
        <v>9</v>
      </c>
      <c r="M17" s="513">
        <v>10</v>
      </c>
      <c r="N17" s="141">
        <f t="shared" si="0"/>
        <v>48</v>
      </c>
      <c r="O17" s="469">
        <v>45</v>
      </c>
      <c r="P17" s="515">
        <f t="shared" si="1"/>
        <v>93</v>
      </c>
      <c r="Q17" s="723" t="s">
        <v>952</v>
      </c>
      <c r="R17" s="721"/>
    </row>
    <row r="18" spans="1:18" ht="15.75" customHeight="1" thickBot="1">
      <c r="A18" s="44">
        <v>4</v>
      </c>
      <c r="B18" s="21" t="s">
        <v>331</v>
      </c>
      <c r="C18" s="283" t="s">
        <v>1364</v>
      </c>
      <c r="D18" s="299">
        <v>5</v>
      </c>
      <c r="E18" s="297" t="s">
        <v>1365</v>
      </c>
      <c r="F18" s="173" t="s">
        <v>1165</v>
      </c>
      <c r="G18" s="324" t="s">
        <v>1370</v>
      </c>
      <c r="H18" s="173" t="s">
        <v>1371</v>
      </c>
      <c r="I18" s="325" t="s">
        <v>1196</v>
      </c>
      <c r="J18" s="307">
        <v>20</v>
      </c>
      <c r="K18" s="3">
        <v>9</v>
      </c>
      <c r="L18" s="3">
        <v>10</v>
      </c>
      <c r="M18" s="513">
        <v>10</v>
      </c>
      <c r="N18" s="141">
        <f t="shared" si="0"/>
        <v>49</v>
      </c>
      <c r="O18" s="469">
        <v>44</v>
      </c>
      <c r="P18" s="515">
        <f t="shared" si="1"/>
        <v>93</v>
      </c>
      <c r="Q18" s="723" t="s">
        <v>952</v>
      </c>
      <c r="R18" s="721"/>
    </row>
    <row r="19" spans="1:18" ht="15.75" customHeight="1" thickBot="1">
      <c r="A19" s="44">
        <v>5</v>
      </c>
      <c r="B19" s="21" t="s">
        <v>341</v>
      </c>
      <c r="C19" s="283" t="s">
        <v>1516</v>
      </c>
      <c r="D19" s="299">
        <v>5</v>
      </c>
      <c r="E19" s="297" t="s">
        <v>1517</v>
      </c>
      <c r="F19" s="173" t="s">
        <v>1118</v>
      </c>
      <c r="G19" s="324" t="s">
        <v>2276</v>
      </c>
      <c r="H19" s="173" t="s">
        <v>1521</v>
      </c>
      <c r="I19" s="325" t="s">
        <v>1196</v>
      </c>
      <c r="J19" s="307">
        <v>19</v>
      </c>
      <c r="K19" s="3">
        <v>10</v>
      </c>
      <c r="L19" s="3">
        <v>10</v>
      </c>
      <c r="M19" s="513">
        <v>10</v>
      </c>
      <c r="N19" s="141">
        <f t="shared" si="0"/>
        <v>49</v>
      </c>
      <c r="O19" s="469">
        <v>44</v>
      </c>
      <c r="P19" s="515">
        <f t="shared" si="1"/>
        <v>93</v>
      </c>
      <c r="Q19" s="723" t="s">
        <v>952</v>
      </c>
      <c r="R19" s="721"/>
    </row>
    <row r="20" spans="1:18" ht="15.75" customHeight="1" thickBot="1">
      <c r="A20" s="44">
        <v>6</v>
      </c>
      <c r="B20" s="21" t="s">
        <v>373</v>
      </c>
      <c r="C20" s="283" t="s">
        <v>1952</v>
      </c>
      <c r="D20" s="299">
        <v>5</v>
      </c>
      <c r="E20" s="297" t="s">
        <v>46</v>
      </c>
      <c r="F20" s="173" t="s">
        <v>1953</v>
      </c>
      <c r="G20" s="324" t="s">
        <v>1950</v>
      </c>
      <c r="H20" s="173" t="s">
        <v>1954</v>
      </c>
      <c r="I20" s="325" t="s">
        <v>1196</v>
      </c>
      <c r="J20" s="307">
        <v>18</v>
      </c>
      <c r="K20" s="3">
        <v>9</v>
      </c>
      <c r="L20" s="3">
        <v>10</v>
      </c>
      <c r="M20" s="513">
        <v>10</v>
      </c>
      <c r="N20" s="141">
        <f t="shared" si="0"/>
        <v>47</v>
      </c>
      <c r="O20" s="469">
        <v>44</v>
      </c>
      <c r="P20" s="515">
        <f t="shared" si="1"/>
        <v>91</v>
      </c>
      <c r="Q20" s="731"/>
      <c r="R20" s="821">
        <v>1</v>
      </c>
    </row>
    <row r="21" spans="1:18" ht="15.75" customHeight="1" thickBot="1">
      <c r="A21" s="44">
        <v>7</v>
      </c>
      <c r="B21" s="21" t="s">
        <v>330</v>
      </c>
      <c r="C21" s="264" t="s">
        <v>1323</v>
      </c>
      <c r="D21" s="299">
        <v>5</v>
      </c>
      <c r="E21" s="502" t="s">
        <v>219</v>
      </c>
      <c r="F21" s="440" t="s">
        <v>220</v>
      </c>
      <c r="G21" s="324" t="s">
        <v>1327</v>
      </c>
      <c r="H21" s="173" t="s">
        <v>1326</v>
      </c>
      <c r="I21" s="325" t="s">
        <v>1196</v>
      </c>
      <c r="J21" s="307">
        <v>20</v>
      </c>
      <c r="K21" s="3">
        <v>9</v>
      </c>
      <c r="L21" s="3">
        <v>10</v>
      </c>
      <c r="M21" s="513">
        <v>10</v>
      </c>
      <c r="N21" s="141">
        <f t="shared" si="0"/>
        <v>49</v>
      </c>
      <c r="O21" s="469">
        <v>41</v>
      </c>
      <c r="P21" s="515">
        <f t="shared" si="1"/>
        <v>90</v>
      </c>
      <c r="Q21" s="731"/>
      <c r="R21" s="822"/>
    </row>
    <row r="22" spans="1:18" ht="15.75" customHeight="1" thickBot="1">
      <c r="A22" s="44">
        <v>8</v>
      </c>
      <c r="B22" s="21" t="s">
        <v>337</v>
      </c>
      <c r="C22" s="283" t="s">
        <v>1464</v>
      </c>
      <c r="D22" s="299">
        <v>5</v>
      </c>
      <c r="E22" s="503" t="s">
        <v>1465</v>
      </c>
      <c r="F22" s="173" t="s">
        <v>1466</v>
      </c>
      <c r="G22" s="324" t="s">
        <v>1471</v>
      </c>
      <c r="H22" s="173" t="s">
        <v>1472</v>
      </c>
      <c r="I22" s="325" t="s">
        <v>1196</v>
      </c>
      <c r="J22" s="307">
        <v>20</v>
      </c>
      <c r="K22" s="3">
        <v>9</v>
      </c>
      <c r="L22" s="3">
        <v>9</v>
      </c>
      <c r="M22" s="513">
        <v>10</v>
      </c>
      <c r="N22" s="141">
        <f t="shared" si="0"/>
        <v>48</v>
      </c>
      <c r="O22" s="469">
        <v>42</v>
      </c>
      <c r="P22" s="515">
        <f t="shared" si="1"/>
        <v>90</v>
      </c>
      <c r="Q22" s="731"/>
      <c r="R22" s="822"/>
    </row>
    <row r="23" spans="1:18" ht="15.75" customHeight="1" thickBot="1">
      <c r="A23" s="44">
        <v>9</v>
      </c>
      <c r="B23" s="21" t="s">
        <v>340</v>
      </c>
      <c r="C23" s="283" t="s">
        <v>1514</v>
      </c>
      <c r="D23" s="299">
        <v>5</v>
      </c>
      <c r="E23" s="297" t="s">
        <v>1515</v>
      </c>
      <c r="F23" s="173" t="s">
        <v>1118</v>
      </c>
      <c r="G23" s="324" t="s">
        <v>2276</v>
      </c>
      <c r="H23" s="173" t="s">
        <v>1520</v>
      </c>
      <c r="I23" s="325" t="s">
        <v>1196</v>
      </c>
      <c r="J23" s="307">
        <v>20</v>
      </c>
      <c r="K23" s="3">
        <v>10</v>
      </c>
      <c r="L23" s="3">
        <v>7</v>
      </c>
      <c r="M23" s="513">
        <v>10</v>
      </c>
      <c r="N23" s="141">
        <f t="shared" si="0"/>
        <v>47</v>
      </c>
      <c r="O23" s="469">
        <v>43</v>
      </c>
      <c r="P23" s="515">
        <f t="shared" si="1"/>
        <v>90</v>
      </c>
      <c r="Q23" s="731"/>
      <c r="R23" s="822"/>
    </row>
    <row r="24" spans="1:18" ht="15.75" customHeight="1" thickBot="1">
      <c r="A24" s="44">
        <v>10</v>
      </c>
      <c r="B24" s="21" t="s">
        <v>355</v>
      </c>
      <c r="C24" s="285" t="s">
        <v>1732</v>
      </c>
      <c r="D24" s="299">
        <v>5</v>
      </c>
      <c r="E24" s="297" t="s">
        <v>42</v>
      </c>
      <c r="F24" s="210" t="s">
        <v>1734</v>
      </c>
      <c r="G24" s="324" t="s">
        <v>1738</v>
      </c>
      <c r="H24" s="173" t="s">
        <v>1739</v>
      </c>
      <c r="I24" s="325" t="s">
        <v>1196</v>
      </c>
      <c r="J24" s="307">
        <v>17</v>
      </c>
      <c r="K24" s="3">
        <v>9</v>
      </c>
      <c r="L24" s="3">
        <v>10</v>
      </c>
      <c r="M24" s="513">
        <v>10</v>
      </c>
      <c r="N24" s="141">
        <f t="shared" si="0"/>
        <v>46</v>
      </c>
      <c r="O24" s="469">
        <v>44</v>
      </c>
      <c r="P24" s="515">
        <f t="shared" si="1"/>
        <v>90</v>
      </c>
      <c r="Q24" s="731"/>
      <c r="R24" s="822"/>
    </row>
    <row r="25" spans="1:18" ht="15.75" customHeight="1" thickBot="1">
      <c r="A25" s="44">
        <v>11</v>
      </c>
      <c r="B25" s="21" t="s">
        <v>343</v>
      </c>
      <c r="C25" s="283" t="s">
        <v>1558</v>
      </c>
      <c r="D25" s="299">
        <v>5</v>
      </c>
      <c r="E25" s="297" t="s">
        <v>34</v>
      </c>
      <c r="F25" s="173" t="s">
        <v>1559</v>
      </c>
      <c r="G25" s="324" t="s">
        <v>1563</v>
      </c>
      <c r="H25" s="173" t="s">
        <v>1564</v>
      </c>
      <c r="I25" s="325" t="s">
        <v>1196</v>
      </c>
      <c r="J25" s="307">
        <v>20</v>
      </c>
      <c r="K25" s="3">
        <v>9</v>
      </c>
      <c r="L25" s="3">
        <v>9</v>
      </c>
      <c r="M25" s="513">
        <v>10</v>
      </c>
      <c r="N25" s="141">
        <f t="shared" si="0"/>
        <v>48</v>
      </c>
      <c r="O25" s="469">
        <v>41</v>
      </c>
      <c r="P25" s="515">
        <f t="shared" si="1"/>
        <v>89</v>
      </c>
      <c r="Q25" s="731"/>
      <c r="R25" s="822"/>
    </row>
    <row r="26" spans="1:18" ht="15.75" customHeight="1" thickBot="1">
      <c r="A26" s="44">
        <v>12</v>
      </c>
      <c r="B26" s="21" t="s">
        <v>369</v>
      </c>
      <c r="C26" s="286" t="s">
        <v>1893</v>
      </c>
      <c r="D26" s="299">
        <v>5</v>
      </c>
      <c r="E26" s="508" t="s">
        <v>49</v>
      </c>
      <c r="F26" s="194" t="s">
        <v>1152</v>
      </c>
      <c r="G26" s="324" t="s">
        <v>1899</v>
      </c>
      <c r="H26" s="194" t="s">
        <v>1900</v>
      </c>
      <c r="I26" s="325" t="s">
        <v>1196</v>
      </c>
      <c r="J26" s="307">
        <v>18</v>
      </c>
      <c r="K26" s="3">
        <v>8</v>
      </c>
      <c r="L26" s="3">
        <v>10</v>
      </c>
      <c r="M26" s="513">
        <v>10</v>
      </c>
      <c r="N26" s="141">
        <f t="shared" si="0"/>
        <v>46</v>
      </c>
      <c r="O26" s="469">
        <v>43</v>
      </c>
      <c r="P26" s="515">
        <f t="shared" si="1"/>
        <v>89</v>
      </c>
      <c r="Q26" s="731"/>
      <c r="R26" s="822"/>
    </row>
    <row r="27" spans="1:18" ht="16.5" customHeight="1" thickBot="1">
      <c r="A27" s="44">
        <v>13</v>
      </c>
      <c r="B27" s="21" t="s">
        <v>386</v>
      </c>
      <c r="C27" s="283" t="s">
        <v>2124</v>
      </c>
      <c r="D27" s="299">
        <v>5</v>
      </c>
      <c r="E27" s="297" t="s">
        <v>62</v>
      </c>
      <c r="F27" s="436" t="s">
        <v>193</v>
      </c>
      <c r="G27" s="324" t="s">
        <v>2121</v>
      </c>
      <c r="H27" s="173" t="s">
        <v>2125</v>
      </c>
      <c r="I27" s="325" t="s">
        <v>1196</v>
      </c>
      <c r="J27" s="307">
        <v>15</v>
      </c>
      <c r="K27" s="3">
        <v>10</v>
      </c>
      <c r="L27" s="3">
        <v>9</v>
      </c>
      <c r="M27" s="513">
        <v>10</v>
      </c>
      <c r="N27" s="141">
        <f t="shared" si="0"/>
        <v>44</v>
      </c>
      <c r="O27" s="469">
        <v>45</v>
      </c>
      <c r="P27" s="515">
        <f t="shared" si="1"/>
        <v>89</v>
      </c>
      <c r="Q27" s="731"/>
      <c r="R27" s="822"/>
    </row>
    <row r="28" spans="1:18" ht="16.5" customHeight="1" thickBot="1">
      <c r="A28" s="44">
        <v>14</v>
      </c>
      <c r="B28" s="21" t="s">
        <v>389</v>
      </c>
      <c r="C28" s="283" t="s">
        <v>2130</v>
      </c>
      <c r="D28" s="299">
        <v>5</v>
      </c>
      <c r="E28" s="297" t="s">
        <v>62</v>
      </c>
      <c r="F28" s="436" t="s">
        <v>193</v>
      </c>
      <c r="G28" s="324" t="s">
        <v>2121</v>
      </c>
      <c r="H28" s="173" t="s">
        <v>2131</v>
      </c>
      <c r="I28" s="325" t="s">
        <v>1196</v>
      </c>
      <c r="J28" s="307">
        <v>17</v>
      </c>
      <c r="K28" s="3">
        <v>7</v>
      </c>
      <c r="L28" s="3">
        <v>10</v>
      </c>
      <c r="M28" s="513">
        <v>10</v>
      </c>
      <c r="N28" s="141">
        <f t="shared" si="0"/>
        <v>44</v>
      </c>
      <c r="O28" s="469">
        <v>45</v>
      </c>
      <c r="P28" s="515">
        <f t="shared" si="1"/>
        <v>89</v>
      </c>
      <c r="Q28" s="731"/>
      <c r="R28" s="823"/>
    </row>
    <row r="29" spans="1:18" ht="15.75" customHeight="1" thickBot="1">
      <c r="A29" s="44">
        <v>15</v>
      </c>
      <c r="B29" s="21" t="s">
        <v>323</v>
      </c>
      <c r="C29" s="496" t="s">
        <v>2286</v>
      </c>
      <c r="D29" s="299">
        <v>5</v>
      </c>
      <c r="E29" s="282" t="s">
        <v>2285</v>
      </c>
      <c r="F29" s="209" t="s">
        <v>1125</v>
      </c>
      <c r="G29" s="324" t="s">
        <v>1192</v>
      </c>
      <c r="H29" s="193" t="s">
        <v>1194</v>
      </c>
      <c r="I29" s="325" t="s">
        <v>1196</v>
      </c>
      <c r="J29" s="307">
        <v>20</v>
      </c>
      <c r="K29" s="3">
        <v>9</v>
      </c>
      <c r="L29" s="3">
        <v>10</v>
      </c>
      <c r="M29" s="513">
        <v>10</v>
      </c>
      <c r="N29" s="141">
        <f t="shared" si="0"/>
        <v>49</v>
      </c>
      <c r="O29" s="469">
        <v>39</v>
      </c>
      <c r="P29" s="515">
        <f t="shared" si="1"/>
        <v>88</v>
      </c>
      <c r="Q29" s="731"/>
      <c r="R29" s="821">
        <v>2</v>
      </c>
    </row>
    <row r="30" spans="1:18" ht="15.75" customHeight="1" thickBot="1">
      <c r="A30" s="44">
        <v>16</v>
      </c>
      <c r="B30" s="21" t="s">
        <v>342</v>
      </c>
      <c r="C30" s="283" t="s">
        <v>1518</v>
      </c>
      <c r="D30" s="299">
        <v>5</v>
      </c>
      <c r="E30" s="297" t="s">
        <v>1519</v>
      </c>
      <c r="F30" s="173" t="s">
        <v>1118</v>
      </c>
      <c r="G30" s="324" t="s">
        <v>2276</v>
      </c>
      <c r="H30" s="173" t="s">
        <v>1522</v>
      </c>
      <c r="I30" s="325" t="s">
        <v>1196</v>
      </c>
      <c r="J30" s="307">
        <v>20</v>
      </c>
      <c r="K30" s="3">
        <v>9</v>
      </c>
      <c r="L30" s="3">
        <v>10</v>
      </c>
      <c r="M30" s="513">
        <v>10</v>
      </c>
      <c r="N30" s="141">
        <f t="shared" si="0"/>
        <v>49</v>
      </c>
      <c r="O30" s="469">
        <v>39</v>
      </c>
      <c r="P30" s="515">
        <f t="shared" si="1"/>
        <v>88</v>
      </c>
      <c r="Q30" s="731"/>
      <c r="R30" s="822"/>
    </row>
    <row r="31" spans="1:18" ht="15.75" customHeight="1" thickBot="1">
      <c r="A31" s="44">
        <v>17</v>
      </c>
      <c r="B31" s="21" t="s">
        <v>345</v>
      </c>
      <c r="C31" s="283" t="s">
        <v>1562</v>
      </c>
      <c r="D31" s="299">
        <v>5</v>
      </c>
      <c r="E31" s="297" t="s">
        <v>34</v>
      </c>
      <c r="F31" s="173" t="s">
        <v>1559</v>
      </c>
      <c r="G31" s="324" t="s">
        <v>1563</v>
      </c>
      <c r="H31" s="173" t="s">
        <v>1564</v>
      </c>
      <c r="I31" s="325" t="s">
        <v>1196</v>
      </c>
      <c r="J31" s="307">
        <v>20</v>
      </c>
      <c r="K31" s="3">
        <v>8</v>
      </c>
      <c r="L31" s="3">
        <v>8</v>
      </c>
      <c r="M31" s="513">
        <v>10</v>
      </c>
      <c r="N31" s="141">
        <f t="shared" si="0"/>
        <v>46</v>
      </c>
      <c r="O31" s="469">
        <v>42</v>
      </c>
      <c r="P31" s="515">
        <f t="shared" si="1"/>
        <v>88</v>
      </c>
      <c r="Q31" s="731"/>
      <c r="R31" s="822"/>
    </row>
    <row r="32" spans="1:18" ht="15.75" customHeight="1" thickBot="1">
      <c r="A32" s="44">
        <v>18</v>
      </c>
      <c r="B32" s="21" t="s">
        <v>356</v>
      </c>
      <c r="C32" s="285" t="s">
        <v>1735</v>
      </c>
      <c r="D32" s="299">
        <v>5</v>
      </c>
      <c r="E32" s="297" t="s">
        <v>42</v>
      </c>
      <c r="F32" s="210" t="s">
        <v>1734</v>
      </c>
      <c r="G32" s="324" t="s">
        <v>1738</v>
      </c>
      <c r="H32" s="173" t="s">
        <v>1739</v>
      </c>
      <c r="I32" s="325" t="s">
        <v>1196</v>
      </c>
      <c r="J32" s="307">
        <v>18</v>
      </c>
      <c r="K32" s="3">
        <v>7</v>
      </c>
      <c r="L32" s="3">
        <v>10</v>
      </c>
      <c r="M32" s="513">
        <v>10</v>
      </c>
      <c r="N32" s="141">
        <f t="shared" si="0"/>
        <v>45</v>
      </c>
      <c r="O32" s="469">
        <v>43</v>
      </c>
      <c r="P32" s="515">
        <f t="shared" si="1"/>
        <v>88</v>
      </c>
      <c r="Q32" s="731"/>
      <c r="R32" s="822"/>
    </row>
    <row r="33" spans="1:18" ht="15.75" customHeight="1" thickBot="1">
      <c r="A33" s="44">
        <v>19</v>
      </c>
      <c r="B33" s="21" t="s">
        <v>322</v>
      </c>
      <c r="C33" s="497" t="s">
        <v>1188</v>
      </c>
      <c r="D33" s="299">
        <v>5</v>
      </c>
      <c r="E33" s="282" t="s">
        <v>2284</v>
      </c>
      <c r="F33" s="209" t="s">
        <v>1191</v>
      </c>
      <c r="G33" s="324" t="s">
        <v>1192</v>
      </c>
      <c r="H33" s="193" t="s">
        <v>1193</v>
      </c>
      <c r="I33" s="325" t="s">
        <v>1196</v>
      </c>
      <c r="J33" s="307">
        <v>20</v>
      </c>
      <c r="K33" s="3">
        <v>9</v>
      </c>
      <c r="L33" s="3">
        <v>8</v>
      </c>
      <c r="M33" s="513">
        <v>10</v>
      </c>
      <c r="N33" s="141">
        <f t="shared" si="0"/>
        <v>47</v>
      </c>
      <c r="O33" s="469">
        <v>40</v>
      </c>
      <c r="P33" s="515">
        <f t="shared" si="1"/>
        <v>87</v>
      </c>
      <c r="Q33" s="731"/>
      <c r="R33" s="822"/>
    </row>
    <row r="34" spans="1:18" ht="15.75" customHeight="1" thickBot="1">
      <c r="A34" s="44">
        <v>20</v>
      </c>
      <c r="B34" s="21" t="s">
        <v>328</v>
      </c>
      <c r="C34" s="283" t="s">
        <v>1321</v>
      </c>
      <c r="D34" s="299">
        <v>5</v>
      </c>
      <c r="E34" s="502" t="s">
        <v>217</v>
      </c>
      <c r="F34" s="440" t="s">
        <v>216</v>
      </c>
      <c r="G34" s="324" t="s">
        <v>1327</v>
      </c>
      <c r="H34" s="173" t="s">
        <v>1324</v>
      </c>
      <c r="I34" s="325" t="s">
        <v>1196</v>
      </c>
      <c r="J34" s="307">
        <v>20</v>
      </c>
      <c r="K34" s="3">
        <v>8</v>
      </c>
      <c r="L34" s="3">
        <v>9</v>
      </c>
      <c r="M34" s="513">
        <v>10</v>
      </c>
      <c r="N34" s="141">
        <f t="shared" si="0"/>
        <v>47</v>
      </c>
      <c r="O34" s="469">
        <v>40</v>
      </c>
      <c r="P34" s="515">
        <f t="shared" si="1"/>
        <v>87</v>
      </c>
      <c r="Q34" s="731"/>
      <c r="R34" s="822"/>
    </row>
    <row r="35" spans="1:18" ht="15.75" customHeight="1" thickBot="1">
      <c r="A35" s="44">
        <v>21</v>
      </c>
      <c r="B35" s="21" t="s">
        <v>332</v>
      </c>
      <c r="C35" s="283" t="s">
        <v>1366</v>
      </c>
      <c r="D35" s="299">
        <v>5</v>
      </c>
      <c r="E35" s="297" t="s">
        <v>1367</v>
      </c>
      <c r="F35" s="173" t="s">
        <v>1368</v>
      </c>
      <c r="G35" s="324" t="s">
        <v>1370</v>
      </c>
      <c r="H35" s="173" t="s">
        <v>1372</v>
      </c>
      <c r="I35" s="325" t="s">
        <v>1196</v>
      </c>
      <c r="J35" s="307">
        <v>20</v>
      </c>
      <c r="K35" s="3">
        <v>10</v>
      </c>
      <c r="L35" s="3">
        <v>10</v>
      </c>
      <c r="M35" s="513">
        <v>10</v>
      </c>
      <c r="N35" s="141">
        <f t="shared" si="0"/>
        <v>50</v>
      </c>
      <c r="O35" s="469">
        <v>37</v>
      </c>
      <c r="P35" s="515">
        <f t="shared" si="1"/>
        <v>87</v>
      </c>
      <c r="Q35" s="731"/>
      <c r="R35" s="822"/>
    </row>
    <row r="36" spans="1:18" ht="15.75" customHeight="1" thickBot="1">
      <c r="A36" s="44">
        <v>22</v>
      </c>
      <c r="B36" s="21" t="s">
        <v>325</v>
      </c>
      <c r="C36" s="282" t="s">
        <v>1248</v>
      </c>
      <c r="D36" s="299">
        <v>5</v>
      </c>
      <c r="E36" s="282" t="s">
        <v>1249</v>
      </c>
      <c r="F36" s="173" t="s">
        <v>1113</v>
      </c>
      <c r="G36" s="324" t="s">
        <v>1256</v>
      </c>
      <c r="H36" s="193" t="s">
        <v>1258</v>
      </c>
      <c r="I36" s="325" t="s">
        <v>1196</v>
      </c>
      <c r="J36" s="307">
        <v>20</v>
      </c>
      <c r="K36" s="3">
        <v>9</v>
      </c>
      <c r="L36" s="3">
        <v>10</v>
      </c>
      <c r="M36" s="513">
        <v>10</v>
      </c>
      <c r="N36" s="141">
        <f t="shared" si="0"/>
        <v>49</v>
      </c>
      <c r="O36" s="469">
        <v>37</v>
      </c>
      <c r="P36" s="515">
        <f t="shared" si="1"/>
        <v>86</v>
      </c>
      <c r="Q36" s="731"/>
      <c r="R36" s="822"/>
    </row>
    <row r="37" spans="1:18" ht="15.75" customHeight="1" thickBot="1">
      <c r="A37" s="44">
        <v>23</v>
      </c>
      <c r="B37" s="21" t="s">
        <v>347</v>
      </c>
      <c r="C37" s="283" t="s">
        <v>1608</v>
      </c>
      <c r="D37" s="299">
        <v>5</v>
      </c>
      <c r="E37" s="297" t="s">
        <v>37</v>
      </c>
      <c r="F37" s="173" t="s">
        <v>1610</v>
      </c>
      <c r="G37" s="324" t="s">
        <v>1613</v>
      </c>
      <c r="H37" s="173" t="s">
        <v>1615</v>
      </c>
      <c r="I37" s="325" t="s">
        <v>1196</v>
      </c>
      <c r="J37" s="307">
        <v>18</v>
      </c>
      <c r="K37" s="3">
        <v>8</v>
      </c>
      <c r="L37" s="3">
        <v>8</v>
      </c>
      <c r="M37" s="513">
        <v>10</v>
      </c>
      <c r="N37" s="141">
        <f t="shared" si="0"/>
        <v>44</v>
      </c>
      <c r="O37" s="469">
        <v>42</v>
      </c>
      <c r="P37" s="515">
        <f t="shared" si="1"/>
        <v>86</v>
      </c>
      <c r="Q37" s="731"/>
      <c r="R37" s="822"/>
    </row>
    <row r="38" spans="1:18" ht="15.75" customHeight="1" thickBot="1">
      <c r="A38" s="44">
        <v>24</v>
      </c>
      <c r="B38" s="21" t="s">
        <v>349</v>
      </c>
      <c r="C38" s="283" t="s">
        <v>1660</v>
      </c>
      <c r="D38" s="299">
        <v>5</v>
      </c>
      <c r="E38" s="297" t="s">
        <v>39</v>
      </c>
      <c r="F38" s="173" t="s">
        <v>1661</v>
      </c>
      <c r="G38" s="324" t="s">
        <v>1666</v>
      </c>
      <c r="H38" s="173" t="s">
        <v>1667</v>
      </c>
      <c r="I38" s="325" t="s">
        <v>1196</v>
      </c>
      <c r="J38" s="307">
        <v>19</v>
      </c>
      <c r="K38" s="3">
        <v>8</v>
      </c>
      <c r="L38" s="3">
        <v>9</v>
      </c>
      <c r="M38" s="513">
        <v>10</v>
      </c>
      <c r="N38" s="141">
        <f t="shared" si="0"/>
        <v>46</v>
      </c>
      <c r="O38" s="469">
        <v>40</v>
      </c>
      <c r="P38" s="515">
        <f t="shared" si="1"/>
        <v>86</v>
      </c>
      <c r="Q38" s="731"/>
      <c r="R38" s="822"/>
    </row>
    <row r="39" spans="1:18" ht="19.5" customHeight="1" thickBot="1">
      <c r="A39" s="44">
        <v>25</v>
      </c>
      <c r="B39" s="21" t="s">
        <v>396</v>
      </c>
      <c r="C39" s="283" t="s">
        <v>2343</v>
      </c>
      <c r="D39" s="299">
        <v>5</v>
      </c>
      <c r="E39" s="297" t="s">
        <v>2344</v>
      </c>
      <c r="F39" s="440" t="s">
        <v>240</v>
      </c>
      <c r="G39" s="324" t="s">
        <v>2341</v>
      </c>
      <c r="H39" s="173" t="s">
        <v>2345</v>
      </c>
      <c r="I39" s="325" t="s">
        <v>2278</v>
      </c>
      <c r="J39" s="307">
        <v>17</v>
      </c>
      <c r="K39" s="3">
        <v>10</v>
      </c>
      <c r="L39" s="3">
        <v>9</v>
      </c>
      <c r="M39" s="513">
        <v>10</v>
      </c>
      <c r="N39" s="141">
        <f t="shared" si="0"/>
        <v>46</v>
      </c>
      <c r="O39" s="469">
        <v>40</v>
      </c>
      <c r="P39" s="515">
        <f t="shared" si="1"/>
        <v>86</v>
      </c>
      <c r="Q39" s="731"/>
      <c r="R39" s="823"/>
    </row>
    <row r="40" spans="1:18" ht="15.75" thickBot="1">
      <c r="A40" s="44">
        <v>26</v>
      </c>
      <c r="B40" s="21" t="s">
        <v>339</v>
      </c>
      <c r="C40" s="283" t="s">
        <v>1469</v>
      </c>
      <c r="D40" s="299">
        <v>5</v>
      </c>
      <c r="E40" s="503" t="s">
        <v>1144</v>
      </c>
      <c r="F40" s="173" t="s">
        <v>1466</v>
      </c>
      <c r="G40" s="324" t="s">
        <v>1471</v>
      </c>
      <c r="H40" s="173" t="s">
        <v>1145</v>
      </c>
      <c r="I40" s="325" t="s">
        <v>1196</v>
      </c>
      <c r="J40" s="307">
        <v>20</v>
      </c>
      <c r="K40" s="3">
        <v>10</v>
      </c>
      <c r="L40" s="3">
        <v>9</v>
      </c>
      <c r="M40" s="513">
        <v>10</v>
      </c>
      <c r="N40" s="141">
        <f t="shared" si="0"/>
        <v>49</v>
      </c>
      <c r="O40" s="469">
        <v>36</v>
      </c>
      <c r="P40" s="515">
        <f t="shared" si="1"/>
        <v>85</v>
      </c>
      <c r="Q40" s="731"/>
      <c r="R40" s="846">
        <v>3</v>
      </c>
    </row>
    <row r="41" spans="1:18" ht="15.75" thickBot="1">
      <c r="A41" s="44">
        <v>27</v>
      </c>
      <c r="B41" s="21" t="s">
        <v>351</v>
      </c>
      <c r="C41" s="283" t="s">
        <v>1664</v>
      </c>
      <c r="D41" s="299">
        <v>5</v>
      </c>
      <c r="E41" s="297" t="s">
        <v>41</v>
      </c>
      <c r="F41" s="173" t="s">
        <v>1148</v>
      </c>
      <c r="G41" s="324" t="s">
        <v>1666</v>
      </c>
      <c r="H41" s="173" t="s">
        <v>1669</v>
      </c>
      <c r="I41" s="325" t="s">
        <v>1196</v>
      </c>
      <c r="J41" s="307">
        <v>17</v>
      </c>
      <c r="K41" s="3">
        <v>7</v>
      </c>
      <c r="L41" s="3">
        <v>9</v>
      </c>
      <c r="M41" s="513">
        <v>10</v>
      </c>
      <c r="N41" s="141">
        <f t="shared" si="0"/>
        <v>43</v>
      </c>
      <c r="O41" s="469">
        <v>42</v>
      </c>
      <c r="P41" s="515">
        <f t="shared" si="1"/>
        <v>85</v>
      </c>
      <c r="Q41" s="731"/>
      <c r="R41" s="847"/>
    </row>
    <row r="42" spans="1:18" ht="15.75" thickBot="1">
      <c r="A42" s="44">
        <v>28</v>
      </c>
      <c r="B42" s="21" t="s">
        <v>365</v>
      </c>
      <c r="C42" s="282" t="s">
        <v>1254</v>
      </c>
      <c r="D42" s="299">
        <v>5</v>
      </c>
      <c r="E42" s="507" t="s">
        <v>239</v>
      </c>
      <c r="F42" s="440" t="s">
        <v>1268</v>
      </c>
      <c r="G42" s="324" t="s">
        <v>1859</v>
      </c>
      <c r="H42" s="193" t="s">
        <v>1261</v>
      </c>
      <c r="I42" s="325" t="s">
        <v>1196</v>
      </c>
      <c r="J42" s="307">
        <v>16</v>
      </c>
      <c r="K42" s="3">
        <v>7</v>
      </c>
      <c r="L42" s="3">
        <v>9</v>
      </c>
      <c r="M42" s="513">
        <v>10</v>
      </c>
      <c r="N42" s="141">
        <f t="shared" si="0"/>
        <v>42</v>
      </c>
      <c r="O42" s="469">
        <v>43</v>
      </c>
      <c r="P42" s="515">
        <f t="shared" si="1"/>
        <v>85</v>
      </c>
      <c r="Q42" s="731"/>
      <c r="R42" s="847"/>
    </row>
    <row r="43" spans="1:18" ht="15.75" thickBot="1">
      <c r="A43" s="44">
        <v>29</v>
      </c>
      <c r="B43" s="21" t="s">
        <v>398</v>
      </c>
      <c r="C43" s="283" t="s">
        <v>2390</v>
      </c>
      <c r="D43" s="299">
        <v>5</v>
      </c>
      <c r="E43" s="297" t="s">
        <v>2391</v>
      </c>
      <c r="F43" s="173" t="s">
        <v>2392</v>
      </c>
      <c r="G43" s="324" t="s">
        <v>2393</v>
      </c>
      <c r="H43" s="173" t="s">
        <v>2394</v>
      </c>
      <c r="I43" s="325" t="s">
        <v>1196</v>
      </c>
      <c r="J43" s="307">
        <v>17</v>
      </c>
      <c r="K43" s="3">
        <v>7</v>
      </c>
      <c r="L43" s="3">
        <v>8</v>
      </c>
      <c r="M43" s="513">
        <v>10</v>
      </c>
      <c r="N43" s="141">
        <f t="shared" si="0"/>
        <v>42</v>
      </c>
      <c r="O43" s="469">
        <v>43</v>
      </c>
      <c r="P43" s="515">
        <f t="shared" si="1"/>
        <v>85</v>
      </c>
      <c r="Q43" s="731"/>
      <c r="R43" s="847"/>
    </row>
    <row r="44" spans="1:18" ht="15.75" thickBot="1">
      <c r="A44" s="44">
        <v>30</v>
      </c>
      <c r="B44" s="21" t="s">
        <v>327</v>
      </c>
      <c r="C44" s="282" t="s">
        <v>1252</v>
      </c>
      <c r="D44" s="299">
        <v>5</v>
      </c>
      <c r="E44" s="282" t="s">
        <v>1253</v>
      </c>
      <c r="F44" s="173" t="s">
        <v>1113</v>
      </c>
      <c r="G44" s="324" t="s">
        <v>1256</v>
      </c>
      <c r="H44" s="193" t="s">
        <v>1260</v>
      </c>
      <c r="I44" s="325" t="s">
        <v>1196</v>
      </c>
      <c r="J44" s="307">
        <v>19</v>
      </c>
      <c r="K44" s="3">
        <v>9</v>
      </c>
      <c r="L44" s="3">
        <v>6</v>
      </c>
      <c r="M44" s="513">
        <v>10</v>
      </c>
      <c r="N44" s="141">
        <f t="shared" si="0"/>
        <v>44</v>
      </c>
      <c r="O44" s="469">
        <v>40</v>
      </c>
      <c r="P44" s="515">
        <f t="shared" si="1"/>
        <v>84</v>
      </c>
      <c r="Q44" s="731"/>
      <c r="R44" s="847"/>
    </row>
    <row r="45" spans="1:18" ht="15.75" thickBot="1">
      <c r="A45" s="44">
        <v>31</v>
      </c>
      <c r="B45" s="21" t="s">
        <v>346</v>
      </c>
      <c r="C45" s="283" t="s">
        <v>1605</v>
      </c>
      <c r="D45" s="299">
        <v>5</v>
      </c>
      <c r="E45" s="297" t="s">
        <v>36</v>
      </c>
      <c r="F45" s="173" t="s">
        <v>1607</v>
      </c>
      <c r="G45" s="324" t="s">
        <v>1613</v>
      </c>
      <c r="H45" s="173" t="s">
        <v>1614</v>
      </c>
      <c r="I45" s="325" t="s">
        <v>1196</v>
      </c>
      <c r="J45" s="307">
        <v>20</v>
      </c>
      <c r="K45" s="3">
        <v>8</v>
      </c>
      <c r="L45" s="3">
        <v>8</v>
      </c>
      <c r="M45" s="513">
        <v>10</v>
      </c>
      <c r="N45" s="141">
        <f t="shared" si="0"/>
        <v>46</v>
      </c>
      <c r="O45" s="469">
        <v>38</v>
      </c>
      <c r="P45" s="515">
        <f t="shared" si="1"/>
        <v>84</v>
      </c>
      <c r="Q45" s="731"/>
      <c r="R45" s="847"/>
    </row>
    <row r="46" spans="1:18" ht="15.75" thickBot="1">
      <c r="A46" s="44">
        <v>32</v>
      </c>
      <c r="B46" s="21" t="s">
        <v>353</v>
      </c>
      <c r="C46" s="284" t="s">
        <v>1702</v>
      </c>
      <c r="D46" s="299">
        <v>5</v>
      </c>
      <c r="E46" s="505" t="s">
        <v>1705</v>
      </c>
      <c r="F46" s="428" t="s">
        <v>1121</v>
      </c>
      <c r="G46" s="324" t="s">
        <v>1707</v>
      </c>
      <c r="H46" s="215" t="s">
        <v>1709</v>
      </c>
      <c r="I46" s="325" t="s">
        <v>1196</v>
      </c>
      <c r="J46" s="307">
        <v>13</v>
      </c>
      <c r="K46" s="3">
        <v>6</v>
      </c>
      <c r="L46" s="3">
        <v>8</v>
      </c>
      <c r="M46" s="513">
        <v>10</v>
      </c>
      <c r="N46" s="141">
        <f t="shared" si="0"/>
        <v>37</v>
      </c>
      <c r="O46" s="469">
        <v>46</v>
      </c>
      <c r="P46" s="515">
        <f t="shared" si="1"/>
        <v>83</v>
      </c>
      <c r="Q46" s="731"/>
      <c r="R46" s="847"/>
    </row>
    <row r="47" spans="1:18" ht="15.75" thickBot="1">
      <c r="A47" s="44">
        <v>33</v>
      </c>
      <c r="B47" s="21" t="s">
        <v>370</v>
      </c>
      <c r="C47" s="286" t="s">
        <v>1894</v>
      </c>
      <c r="D47" s="299">
        <v>5</v>
      </c>
      <c r="E47" s="508" t="s">
        <v>52</v>
      </c>
      <c r="F47" s="194" t="s">
        <v>1896</v>
      </c>
      <c r="G47" s="324" t="s">
        <v>1899</v>
      </c>
      <c r="H47" s="194" t="s">
        <v>1901</v>
      </c>
      <c r="I47" s="325" t="s">
        <v>1196</v>
      </c>
      <c r="J47" s="307">
        <v>14</v>
      </c>
      <c r="K47" s="3">
        <v>8</v>
      </c>
      <c r="L47" s="3">
        <v>9</v>
      </c>
      <c r="M47" s="513">
        <v>10</v>
      </c>
      <c r="N47" s="141">
        <f aca="true" t="shared" si="2" ref="N47:N78">J47+K47+L47+M47</f>
        <v>41</v>
      </c>
      <c r="O47" s="469">
        <v>42</v>
      </c>
      <c r="P47" s="515">
        <f aca="true" t="shared" si="3" ref="P47:P78">N47+O47</f>
        <v>83</v>
      </c>
      <c r="Q47" s="731"/>
      <c r="R47" s="847"/>
    </row>
    <row r="48" spans="1:18" ht="15.75" thickBot="1">
      <c r="A48" s="44">
        <v>34</v>
      </c>
      <c r="B48" s="21" t="s">
        <v>372</v>
      </c>
      <c r="C48" s="283" t="s">
        <v>1947</v>
      </c>
      <c r="D48" s="299">
        <v>5</v>
      </c>
      <c r="E48" s="297" t="s">
        <v>54</v>
      </c>
      <c r="F48" s="173" t="s">
        <v>1949</v>
      </c>
      <c r="G48" s="324" t="s">
        <v>1950</v>
      </c>
      <c r="H48" s="173" t="s">
        <v>1951</v>
      </c>
      <c r="I48" s="325" t="s">
        <v>1196</v>
      </c>
      <c r="J48" s="307">
        <v>16</v>
      </c>
      <c r="K48" s="3">
        <v>7</v>
      </c>
      <c r="L48" s="3">
        <v>10</v>
      </c>
      <c r="M48" s="513">
        <v>10</v>
      </c>
      <c r="N48" s="141">
        <f t="shared" si="2"/>
        <v>43</v>
      </c>
      <c r="O48" s="469">
        <v>40</v>
      </c>
      <c r="P48" s="515">
        <f t="shared" si="3"/>
        <v>83</v>
      </c>
      <c r="Q48" s="731"/>
      <c r="R48" s="848"/>
    </row>
    <row r="49" spans="1:17" ht="15.75" thickBot="1">
      <c r="A49" s="44">
        <v>35</v>
      </c>
      <c r="B49" s="21" t="s">
        <v>324</v>
      </c>
      <c r="C49" s="497" t="s">
        <v>2287</v>
      </c>
      <c r="D49" s="299">
        <v>5</v>
      </c>
      <c r="E49" s="282" t="s">
        <v>1190</v>
      </c>
      <c r="F49" s="209" t="s">
        <v>1191</v>
      </c>
      <c r="G49" s="324" t="s">
        <v>1192</v>
      </c>
      <c r="H49" s="193" t="s">
        <v>1195</v>
      </c>
      <c r="I49" s="325" t="s">
        <v>1196</v>
      </c>
      <c r="J49" s="307">
        <v>19</v>
      </c>
      <c r="K49" s="3">
        <v>9</v>
      </c>
      <c r="L49" s="3">
        <v>10</v>
      </c>
      <c r="M49" s="513">
        <v>10</v>
      </c>
      <c r="N49" s="141">
        <f t="shared" si="2"/>
        <v>48</v>
      </c>
      <c r="O49" s="469">
        <v>34</v>
      </c>
      <c r="P49" s="515">
        <f t="shared" si="3"/>
        <v>82</v>
      </c>
      <c r="Q49" s="8"/>
    </row>
    <row r="50" spans="1:17" ht="15.75" thickBot="1">
      <c r="A50" s="44">
        <v>36</v>
      </c>
      <c r="B50" s="21" t="s">
        <v>338</v>
      </c>
      <c r="C50" s="283" t="s">
        <v>1467</v>
      </c>
      <c r="D50" s="299">
        <v>5</v>
      </c>
      <c r="E50" s="503" t="s">
        <v>1468</v>
      </c>
      <c r="F50" s="173" t="s">
        <v>1470</v>
      </c>
      <c r="G50" s="324" t="s">
        <v>1471</v>
      </c>
      <c r="H50" s="173" t="s">
        <v>1473</v>
      </c>
      <c r="I50" s="325" t="s">
        <v>1196</v>
      </c>
      <c r="J50" s="307">
        <v>15</v>
      </c>
      <c r="K50" s="3">
        <v>9</v>
      </c>
      <c r="L50" s="3">
        <v>9</v>
      </c>
      <c r="M50" s="513">
        <v>10</v>
      </c>
      <c r="N50" s="141">
        <f t="shared" si="2"/>
        <v>43</v>
      </c>
      <c r="O50" s="469">
        <v>39</v>
      </c>
      <c r="P50" s="515">
        <f t="shared" si="3"/>
        <v>82</v>
      </c>
      <c r="Q50" s="8"/>
    </row>
    <row r="51" spans="1:17" ht="15.75" thickBot="1">
      <c r="A51" s="44">
        <v>37</v>
      </c>
      <c r="B51" s="21" t="s">
        <v>366</v>
      </c>
      <c r="C51" s="283" t="s">
        <v>1871</v>
      </c>
      <c r="D51" s="299">
        <v>5</v>
      </c>
      <c r="E51" s="297" t="s">
        <v>50</v>
      </c>
      <c r="F51" s="173" t="s">
        <v>1872</v>
      </c>
      <c r="G51" s="324" t="s">
        <v>1876</v>
      </c>
      <c r="H51" s="173" t="s">
        <v>1877</v>
      </c>
      <c r="I51" s="325" t="s">
        <v>1196</v>
      </c>
      <c r="J51" s="307">
        <v>15</v>
      </c>
      <c r="K51" s="3">
        <v>7</v>
      </c>
      <c r="L51" s="3">
        <v>10</v>
      </c>
      <c r="M51" s="513">
        <v>10</v>
      </c>
      <c r="N51" s="141">
        <f t="shared" si="2"/>
        <v>42</v>
      </c>
      <c r="O51" s="469">
        <v>40</v>
      </c>
      <c r="P51" s="515">
        <f t="shared" si="3"/>
        <v>82</v>
      </c>
      <c r="Q51" s="8"/>
    </row>
    <row r="52" spans="1:17" ht="15.75" thickBot="1">
      <c r="A52" s="44">
        <v>38</v>
      </c>
      <c r="B52" s="21" t="s">
        <v>371</v>
      </c>
      <c r="C52" s="286" t="s">
        <v>1897</v>
      </c>
      <c r="D52" s="299">
        <v>5</v>
      </c>
      <c r="E52" s="508" t="s">
        <v>53</v>
      </c>
      <c r="F52" s="194" t="s">
        <v>1898</v>
      </c>
      <c r="G52" s="324" t="s">
        <v>1899</v>
      </c>
      <c r="H52" s="194" t="s">
        <v>1902</v>
      </c>
      <c r="I52" s="325" t="s">
        <v>1196</v>
      </c>
      <c r="J52" s="307">
        <v>19</v>
      </c>
      <c r="K52" s="3">
        <v>7</v>
      </c>
      <c r="L52" s="3">
        <v>9</v>
      </c>
      <c r="M52" s="513">
        <v>10</v>
      </c>
      <c r="N52" s="141">
        <f t="shared" si="2"/>
        <v>45</v>
      </c>
      <c r="O52" s="469">
        <v>37</v>
      </c>
      <c r="P52" s="515">
        <f t="shared" si="3"/>
        <v>82</v>
      </c>
      <c r="Q52" s="8"/>
    </row>
    <row r="53" spans="1:17" ht="15.75" thickBot="1">
      <c r="A53" s="44">
        <v>39</v>
      </c>
      <c r="B53" s="21" t="s">
        <v>937</v>
      </c>
      <c r="C53" s="711" t="s">
        <v>938</v>
      </c>
      <c r="D53" s="299">
        <v>5</v>
      </c>
      <c r="E53" s="713" t="s">
        <v>939</v>
      </c>
      <c r="F53" s="717" t="s">
        <v>940</v>
      </c>
      <c r="G53" s="269"/>
      <c r="H53" s="717"/>
      <c r="I53" s="72" t="s">
        <v>1196</v>
      </c>
      <c r="J53" s="307">
        <v>20</v>
      </c>
      <c r="K53" s="3">
        <v>9</v>
      </c>
      <c r="L53" s="3">
        <v>10</v>
      </c>
      <c r="M53" s="513">
        <v>10</v>
      </c>
      <c r="N53" s="141">
        <f t="shared" si="2"/>
        <v>49</v>
      </c>
      <c r="O53" s="469">
        <v>33</v>
      </c>
      <c r="P53" s="515">
        <f t="shared" si="3"/>
        <v>82</v>
      </c>
      <c r="Q53" s="8"/>
    </row>
    <row r="54" spans="1:17" ht="15.75" thickBot="1">
      <c r="A54" s="44">
        <v>40</v>
      </c>
      <c r="B54" s="21" t="s">
        <v>335</v>
      </c>
      <c r="C54" s="283" t="s">
        <v>1424</v>
      </c>
      <c r="D54" s="299">
        <v>5</v>
      </c>
      <c r="E54" s="297" t="s">
        <v>32</v>
      </c>
      <c r="F54" s="173" t="s">
        <v>1136</v>
      </c>
      <c r="G54" s="324" t="s">
        <v>1427</v>
      </c>
      <c r="H54" s="173" t="s">
        <v>1137</v>
      </c>
      <c r="I54" s="325" t="s">
        <v>1196</v>
      </c>
      <c r="J54" s="307">
        <v>20</v>
      </c>
      <c r="K54" s="3">
        <v>9</v>
      </c>
      <c r="L54" s="3">
        <v>8</v>
      </c>
      <c r="M54" s="513">
        <v>10</v>
      </c>
      <c r="N54" s="141">
        <f t="shared" si="2"/>
        <v>47</v>
      </c>
      <c r="O54" s="469">
        <v>34</v>
      </c>
      <c r="P54" s="515">
        <f t="shared" si="3"/>
        <v>81</v>
      </c>
      <c r="Q54" s="8"/>
    </row>
    <row r="55" spans="1:17" ht="15.75" thickBot="1">
      <c r="A55" s="44">
        <v>41</v>
      </c>
      <c r="B55" s="21" t="s">
        <v>359</v>
      </c>
      <c r="C55" s="264" t="s">
        <v>1757</v>
      </c>
      <c r="D55" s="299">
        <v>5</v>
      </c>
      <c r="E55" s="297" t="s">
        <v>45</v>
      </c>
      <c r="F55" s="210" t="s">
        <v>1758</v>
      </c>
      <c r="G55" s="324" t="s">
        <v>1761</v>
      </c>
      <c r="H55" s="173" t="s">
        <v>1763</v>
      </c>
      <c r="I55" s="325" t="s">
        <v>1196</v>
      </c>
      <c r="J55" s="307">
        <v>16</v>
      </c>
      <c r="K55" s="3">
        <v>9</v>
      </c>
      <c r="L55" s="3">
        <v>10</v>
      </c>
      <c r="M55" s="513">
        <v>10</v>
      </c>
      <c r="N55" s="141">
        <f t="shared" si="2"/>
        <v>45</v>
      </c>
      <c r="O55" s="469">
        <v>36</v>
      </c>
      <c r="P55" s="515">
        <f t="shared" si="3"/>
        <v>81</v>
      </c>
      <c r="Q55" s="8"/>
    </row>
    <row r="56" spans="1:17" ht="15.75" thickBot="1">
      <c r="A56" s="44">
        <v>42</v>
      </c>
      <c r="B56" s="21" t="s">
        <v>392</v>
      </c>
      <c r="C56" s="283" t="s">
        <v>2290</v>
      </c>
      <c r="D56" s="299">
        <v>5</v>
      </c>
      <c r="E56" s="297" t="s">
        <v>2265</v>
      </c>
      <c r="F56" s="173" t="s">
        <v>2266</v>
      </c>
      <c r="G56" s="324" t="s">
        <v>2267</v>
      </c>
      <c r="H56" s="173" t="s">
        <v>2268</v>
      </c>
      <c r="I56" s="325" t="s">
        <v>1196</v>
      </c>
      <c r="J56" s="307">
        <v>11</v>
      </c>
      <c r="K56" s="3">
        <v>9</v>
      </c>
      <c r="L56" s="3">
        <v>9</v>
      </c>
      <c r="M56" s="513">
        <v>10</v>
      </c>
      <c r="N56" s="141">
        <f t="shared" si="2"/>
        <v>39</v>
      </c>
      <c r="O56" s="469">
        <v>42</v>
      </c>
      <c r="P56" s="515">
        <f t="shared" si="3"/>
        <v>81</v>
      </c>
      <c r="Q56" s="8"/>
    </row>
    <row r="57" spans="1:17" ht="15.75" thickBot="1">
      <c r="A57" s="44">
        <v>43</v>
      </c>
      <c r="B57" s="21" t="s">
        <v>404</v>
      </c>
      <c r="C57" s="712" t="s">
        <v>288</v>
      </c>
      <c r="D57" s="299">
        <v>5</v>
      </c>
      <c r="E57" s="72" t="s">
        <v>2319</v>
      </c>
      <c r="F57" s="440" t="s">
        <v>289</v>
      </c>
      <c r="G57" s="315" t="s">
        <v>254</v>
      </c>
      <c r="H57" s="8" t="s">
        <v>290</v>
      </c>
      <c r="I57" s="325" t="s">
        <v>1196</v>
      </c>
      <c r="J57" s="307">
        <v>10</v>
      </c>
      <c r="K57" s="3">
        <v>8</v>
      </c>
      <c r="L57" s="3">
        <v>8</v>
      </c>
      <c r="M57" s="513">
        <v>10</v>
      </c>
      <c r="N57" s="141">
        <f t="shared" si="2"/>
        <v>36</v>
      </c>
      <c r="O57" s="469">
        <v>45</v>
      </c>
      <c r="P57" s="515">
        <f t="shared" si="3"/>
        <v>81</v>
      </c>
      <c r="Q57" s="8"/>
    </row>
    <row r="58" spans="1:17" ht="15.75" thickBot="1">
      <c r="A58" s="44">
        <v>44</v>
      </c>
      <c r="B58" s="21" t="s">
        <v>336</v>
      </c>
      <c r="C58" s="283" t="s">
        <v>1425</v>
      </c>
      <c r="D58" s="299">
        <v>5</v>
      </c>
      <c r="E58" s="297" t="s">
        <v>33</v>
      </c>
      <c r="F58" s="173" t="s">
        <v>1426</v>
      </c>
      <c r="G58" s="324" t="s">
        <v>1427</v>
      </c>
      <c r="H58" s="173" t="s">
        <v>1429</v>
      </c>
      <c r="I58" s="325" t="s">
        <v>1196</v>
      </c>
      <c r="J58" s="307">
        <v>20</v>
      </c>
      <c r="K58" s="3">
        <v>8</v>
      </c>
      <c r="L58" s="3">
        <v>8</v>
      </c>
      <c r="M58" s="513">
        <v>10</v>
      </c>
      <c r="N58" s="141">
        <f t="shared" si="2"/>
        <v>46</v>
      </c>
      <c r="O58" s="469">
        <v>34</v>
      </c>
      <c r="P58" s="515">
        <f t="shared" si="3"/>
        <v>80</v>
      </c>
      <c r="Q58" s="8"/>
    </row>
    <row r="59" spans="1:17" ht="15.75" thickBot="1">
      <c r="A59" s="44">
        <v>45</v>
      </c>
      <c r="B59" s="21" t="s">
        <v>361</v>
      </c>
      <c r="C59" s="498" t="s">
        <v>1807</v>
      </c>
      <c r="D59" s="299">
        <v>5</v>
      </c>
      <c r="E59" s="506" t="s">
        <v>47</v>
      </c>
      <c r="F59" s="173" t="s">
        <v>1808</v>
      </c>
      <c r="G59" s="324" t="s">
        <v>1812</v>
      </c>
      <c r="H59" s="201" t="s">
        <v>1813</v>
      </c>
      <c r="I59" s="325" t="s">
        <v>1196</v>
      </c>
      <c r="J59" s="307">
        <v>15</v>
      </c>
      <c r="K59" s="3">
        <v>7</v>
      </c>
      <c r="L59" s="3">
        <v>9</v>
      </c>
      <c r="M59" s="513">
        <v>10</v>
      </c>
      <c r="N59" s="141">
        <f t="shared" si="2"/>
        <v>41</v>
      </c>
      <c r="O59" s="469">
        <v>39</v>
      </c>
      <c r="P59" s="515">
        <f t="shared" si="3"/>
        <v>80</v>
      </c>
      <c r="Q59" s="8"/>
    </row>
    <row r="60" spans="1:17" ht="16.5" thickBot="1">
      <c r="A60" s="44">
        <v>46</v>
      </c>
      <c r="B60" s="21" t="s">
        <v>384</v>
      </c>
      <c r="C60" s="283" t="s">
        <v>2119</v>
      </c>
      <c r="D60" s="299">
        <v>5</v>
      </c>
      <c r="E60" s="297" t="s">
        <v>60</v>
      </c>
      <c r="F60" s="435" t="s">
        <v>1125</v>
      </c>
      <c r="G60" s="324" t="s">
        <v>2121</v>
      </c>
      <c r="H60" s="173" t="s">
        <v>2120</v>
      </c>
      <c r="I60" s="325" t="s">
        <v>1196</v>
      </c>
      <c r="J60" s="307">
        <v>10</v>
      </c>
      <c r="K60" s="3">
        <v>8</v>
      </c>
      <c r="L60" s="3">
        <v>8</v>
      </c>
      <c r="M60" s="513">
        <v>10</v>
      </c>
      <c r="N60" s="141">
        <f t="shared" si="2"/>
        <v>36</v>
      </c>
      <c r="O60" s="469">
        <v>44</v>
      </c>
      <c r="P60" s="515">
        <f t="shared" si="3"/>
        <v>80</v>
      </c>
      <c r="Q60" s="8"/>
    </row>
    <row r="61" spans="1:17" ht="16.5" thickBot="1">
      <c r="A61" s="44">
        <v>47</v>
      </c>
      <c r="B61" s="21" t="s">
        <v>388</v>
      </c>
      <c r="C61" s="283" t="s">
        <v>2128</v>
      </c>
      <c r="D61" s="299">
        <v>5</v>
      </c>
      <c r="E61" s="297" t="s">
        <v>64</v>
      </c>
      <c r="F61" s="435" t="s">
        <v>195</v>
      </c>
      <c r="G61" s="324" t="s">
        <v>2121</v>
      </c>
      <c r="H61" s="173" t="s">
        <v>2129</v>
      </c>
      <c r="I61" s="325" t="s">
        <v>1196</v>
      </c>
      <c r="J61" s="307">
        <v>14</v>
      </c>
      <c r="K61" s="3">
        <v>7</v>
      </c>
      <c r="L61" s="3">
        <v>8</v>
      </c>
      <c r="M61" s="513">
        <v>10</v>
      </c>
      <c r="N61" s="141">
        <f t="shared" si="2"/>
        <v>39</v>
      </c>
      <c r="O61" s="469">
        <v>41</v>
      </c>
      <c r="P61" s="515">
        <f t="shared" si="3"/>
        <v>80</v>
      </c>
      <c r="Q61" s="8"/>
    </row>
    <row r="62" spans="1:17" ht="15.75" thickBot="1">
      <c r="A62" s="44">
        <v>48</v>
      </c>
      <c r="B62" s="21" t="s">
        <v>403</v>
      </c>
      <c r="C62" s="285" t="s">
        <v>2446</v>
      </c>
      <c r="D62" s="299">
        <v>5</v>
      </c>
      <c r="E62" s="283" t="s">
        <v>2439</v>
      </c>
      <c r="F62" s="173" t="s">
        <v>2436</v>
      </c>
      <c r="G62" s="236" t="s">
        <v>2437</v>
      </c>
      <c r="H62" s="206" t="s">
        <v>2440</v>
      </c>
      <c r="I62" s="325" t="s">
        <v>1196</v>
      </c>
      <c r="J62" s="307">
        <v>14</v>
      </c>
      <c r="K62" s="3">
        <v>9</v>
      </c>
      <c r="L62" s="3">
        <v>8</v>
      </c>
      <c r="M62" s="513">
        <v>10</v>
      </c>
      <c r="N62" s="141">
        <f t="shared" si="2"/>
        <v>41</v>
      </c>
      <c r="O62" s="469">
        <v>39</v>
      </c>
      <c r="P62" s="515">
        <f t="shared" si="3"/>
        <v>80</v>
      </c>
      <c r="Q62" s="8"/>
    </row>
    <row r="63" spans="1:17" ht="15.75" thickBot="1">
      <c r="A63" s="44">
        <v>49</v>
      </c>
      <c r="B63" s="21" t="s">
        <v>348</v>
      </c>
      <c r="C63" s="283" t="s">
        <v>1611</v>
      </c>
      <c r="D63" s="299">
        <v>5</v>
      </c>
      <c r="E63" s="297" t="s">
        <v>38</v>
      </c>
      <c r="F63" s="173" t="s">
        <v>1610</v>
      </c>
      <c r="G63" s="324" t="s">
        <v>1613</v>
      </c>
      <c r="H63" s="173" t="s">
        <v>1616</v>
      </c>
      <c r="I63" s="325" t="s">
        <v>1196</v>
      </c>
      <c r="J63" s="307">
        <v>20</v>
      </c>
      <c r="K63" s="3">
        <v>7</v>
      </c>
      <c r="L63" s="3">
        <v>7</v>
      </c>
      <c r="M63" s="513">
        <v>10</v>
      </c>
      <c r="N63" s="141">
        <f t="shared" si="2"/>
        <v>44</v>
      </c>
      <c r="O63" s="469">
        <v>35</v>
      </c>
      <c r="P63" s="515">
        <f t="shared" si="3"/>
        <v>79</v>
      </c>
      <c r="Q63" s="8"/>
    </row>
    <row r="64" spans="1:17" ht="15.75" thickBot="1">
      <c r="A64" s="44">
        <v>50</v>
      </c>
      <c r="B64" s="21" t="s">
        <v>362</v>
      </c>
      <c r="C64" s="283" t="s">
        <v>1809</v>
      </c>
      <c r="D64" s="299">
        <v>5</v>
      </c>
      <c r="E64" s="297" t="s">
        <v>51</v>
      </c>
      <c r="F64" s="173" t="s">
        <v>1810</v>
      </c>
      <c r="G64" s="324" t="s">
        <v>1812</v>
      </c>
      <c r="H64" s="173" t="s">
        <v>1814</v>
      </c>
      <c r="I64" s="325" t="s">
        <v>1196</v>
      </c>
      <c r="J64" s="307">
        <v>17</v>
      </c>
      <c r="K64" s="3">
        <v>7</v>
      </c>
      <c r="L64" s="3">
        <v>9</v>
      </c>
      <c r="M64" s="513">
        <v>10</v>
      </c>
      <c r="N64" s="141">
        <f t="shared" si="2"/>
        <v>43</v>
      </c>
      <c r="O64" s="469">
        <v>36</v>
      </c>
      <c r="P64" s="515">
        <f t="shared" si="3"/>
        <v>79</v>
      </c>
      <c r="Q64" s="8"/>
    </row>
    <row r="65" spans="1:17" ht="15.75" thickBot="1">
      <c r="A65" s="44">
        <v>51</v>
      </c>
      <c r="B65" s="27" t="s">
        <v>390</v>
      </c>
      <c r="C65" s="708" t="s">
        <v>237</v>
      </c>
      <c r="D65" s="299">
        <v>5</v>
      </c>
      <c r="E65" s="282" t="s">
        <v>65</v>
      </c>
      <c r="F65" s="193"/>
      <c r="G65" s="322" t="s">
        <v>2121</v>
      </c>
      <c r="H65" s="193" t="s">
        <v>2132</v>
      </c>
      <c r="I65" s="323" t="s">
        <v>1196</v>
      </c>
      <c r="J65" s="16">
        <v>17</v>
      </c>
      <c r="K65" s="17">
        <v>6</v>
      </c>
      <c r="L65" s="17">
        <v>9</v>
      </c>
      <c r="M65" s="709">
        <v>10</v>
      </c>
      <c r="N65" s="533">
        <f t="shared" si="2"/>
        <v>42</v>
      </c>
      <c r="O65" s="469">
        <v>37</v>
      </c>
      <c r="P65" s="710">
        <f t="shared" si="3"/>
        <v>79</v>
      </c>
      <c r="Q65" s="8"/>
    </row>
    <row r="66" spans="1:17" ht="15.75" thickBot="1">
      <c r="A66" s="44">
        <v>52</v>
      </c>
      <c r="B66" s="21" t="s">
        <v>400</v>
      </c>
      <c r="C66" s="283" t="s">
        <v>2399</v>
      </c>
      <c r="D66" s="299">
        <v>5</v>
      </c>
      <c r="E66" s="297" t="s">
        <v>2391</v>
      </c>
      <c r="F66" s="173" t="s">
        <v>2392</v>
      </c>
      <c r="G66" s="324" t="s">
        <v>2393</v>
      </c>
      <c r="H66" s="173" t="s">
        <v>2394</v>
      </c>
      <c r="I66" s="325" t="s">
        <v>1196</v>
      </c>
      <c r="J66" s="307">
        <v>13</v>
      </c>
      <c r="K66" s="3">
        <v>5</v>
      </c>
      <c r="L66" s="3">
        <v>7</v>
      </c>
      <c r="M66" s="513">
        <v>10</v>
      </c>
      <c r="N66" s="141">
        <f t="shared" si="2"/>
        <v>35</v>
      </c>
      <c r="O66" s="469">
        <v>44</v>
      </c>
      <c r="P66" s="515">
        <f t="shared" si="3"/>
        <v>79</v>
      </c>
      <c r="Q66" s="8"/>
    </row>
    <row r="67" spans="1:17" ht="15.75" thickBot="1">
      <c r="A67" s="44">
        <v>53</v>
      </c>
      <c r="B67" s="21" t="s">
        <v>376</v>
      </c>
      <c r="C67" s="283" t="s">
        <v>1981</v>
      </c>
      <c r="D67" s="299">
        <v>5</v>
      </c>
      <c r="E67" s="297" t="s">
        <v>1982</v>
      </c>
      <c r="F67" s="173" t="s">
        <v>1983</v>
      </c>
      <c r="G67" s="324" t="s">
        <v>1987</v>
      </c>
      <c r="H67" s="173" t="s">
        <v>1989</v>
      </c>
      <c r="I67" s="325" t="s">
        <v>1196</v>
      </c>
      <c r="J67" s="307">
        <v>13</v>
      </c>
      <c r="K67" s="3">
        <v>7</v>
      </c>
      <c r="L67" s="3">
        <v>8</v>
      </c>
      <c r="M67" s="513">
        <v>10</v>
      </c>
      <c r="N67" s="141">
        <f t="shared" si="2"/>
        <v>38</v>
      </c>
      <c r="O67" s="469">
        <v>40</v>
      </c>
      <c r="P67" s="515">
        <f t="shared" si="3"/>
        <v>78</v>
      </c>
      <c r="Q67" s="8"/>
    </row>
    <row r="68" spans="1:17" ht="15.75" thickBot="1">
      <c r="A68" s="44">
        <v>54</v>
      </c>
      <c r="B68" s="21" t="s">
        <v>402</v>
      </c>
      <c r="C68" s="283" t="s">
        <v>2438</v>
      </c>
      <c r="D68" s="299">
        <v>5</v>
      </c>
      <c r="E68" s="283" t="s">
        <v>2434</v>
      </c>
      <c r="F68" s="173" t="s">
        <v>2436</v>
      </c>
      <c r="G68" s="236" t="s">
        <v>2437</v>
      </c>
      <c r="H68" s="206" t="s">
        <v>2435</v>
      </c>
      <c r="I68" s="325" t="s">
        <v>1196</v>
      </c>
      <c r="J68" s="307">
        <v>5</v>
      </c>
      <c r="K68" s="3">
        <v>8</v>
      </c>
      <c r="L68" s="3">
        <v>8</v>
      </c>
      <c r="M68" s="513">
        <v>10</v>
      </c>
      <c r="N68" s="141">
        <f t="shared" si="2"/>
        <v>31</v>
      </c>
      <c r="O68" s="469">
        <v>47</v>
      </c>
      <c r="P68" s="515">
        <f t="shared" si="3"/>
        <v>78</v>
      </c>
      <c r="Q68" s="8"/>
    </row>
    <row r="69" spans="1:17" ht="15.75" thickBot="1">
      <c r="A69" s="44">
        <v>55</v>
      </c>
      <c r="B69" s="21" t="s">
        <v>364</v>
      </c>
      <c r="C69" s="283" t="s">
        <v>1856</v>
      </c>
      <c r="D69" s="299">
        <v>5</v>
      </c>
      <c r="E69" s="297" t="s">
        <v>1857</v>
      </c>
      <c r="F69" s="173" t="s">
        <v>1858</v>
      </c>
      <c r="G69" s="324" t="s">
        <v>1859</v>
      </c>
      <c r="H69" s="173" t="s">
        <v>1860</v>
      </c>
      <c r="I69" s="325" t="s">
        <v>2278</v>
      </c>
      <c r="J69" s="307">
        <v>11</v>
      </c>
      <c r="K69" s="3">
        <v>6</v>
      </c>
      <c r="L69" s="3">
        <v>8</v>
      </c>
      <c r="M69" s="513">
        <v>10</v>
      </c>
      <c r="N69" s="141">
        <f t="shared" si="2"/>
        <v>35</v>
      </c>
      <c r="O69" s="469">
        <v>42</v>
      </c>
      <c r="P69" s="515">
        <f t="shared" si="3"/>
        <v>77</v>
      </c>
      <c r="Q69" s="8"/>
    </row>
    <row r="70" spans="1:17" ht="16.5" thickBot="1">
      <c r="A70" s="44">
        <v>56</v>
      </c>
      <c r="B70" s="21" t="s">
        <v>387</v>
      </c>
      <c r="C70" s="283" t="s">
        <v>2126</v>
      </c>
      <c r="D70" s="299">
        <v>5</v>
      </c>
      <c r="E70" s="297" t="s">
        <v>63</v>
      </c>
      <c r="F70" s="435" t="s">
        <v>194</v>
      </c>
      <c r="G70" s="324" t="s">
        <v>2121</v>
      </c>
      <c r="H70" s="173" t="s">
        <v>2127</v>
      </c>
      <c r="I70" s="325" t="s">
        <v>1196</v>
      </c>
      <c r="J70" s="307">
        <v>15</v>
      </c>
      <c r="K70" s="3">
        <v>7</v>
      </c>
      <c r="L70" s="3">
        <v>9</v>
      </c>
      <c r="M70" s="513">
        <v>10</v>
      </c>
      <c r="N70" s="141">
        <f t="shared" si="2"/>
        <v>41</v>
      </c>
      <c r="O70" s="469">
        <v>36</v>
      </c>
      <c r="P70" s="515">
        <f t="shared" si="3"/>
        <v>77</v>
      </c>
      <c r="Q70" s="8"/>
    </row>
    <row r="71" spans="1:17" ht="15.75" thickBot="1">
      <c r="A71" s="44">
        <v>57</v>
      </c>
      <c r="B71" s="21" t="s">
        <v>379</v>
      </c>
      <c r="C71" s="499" t="s">
        <v>2027</v>
      </c>
      <c r="D71" s="299">
        <v>5</v>
      </c>
      <c r="E71" s="510" t="s">
        <v>57</v>
      </c>
      <c r="F71" s="212" t="s">
        <v>2026</v>
      </c>
      <c r="G71" s="324" t="s">
        <v>2031</v>
      </c>
      <c r="H71" s="212" t="s">
        <v>2033</v>
      </c>
      <c r="I71" s="325" t="s">
        <v>1196</v>
      </c>
      <c r="J71" s="307">
        <v>14</v>
      </c>
      <c r="K71" s="3">
        <v>8</v>
      </c>
      <c r="L71" s="3">
        <v>8</v>
      </c>
      <c r="M71" s="513">
        <v>10</v>
      </c>
      <c r="N71" s="141">
        <f t="shared" si="2"/>
        <v>40</v>
      </c>
      <c r="O71" s="469">
        <v>36</v>
      </c>
      <c r="P71" s="515">
        <f t="shared" si="3"/>
        <v>76</v>
      </c>
      <c r="Q71" s="8"/>
    </row>
    <row r="72" spans="1:17" ht="15.75" thickBot="1">
      <c r="A72" s="44">
        <v>58</v>
      </c>
      <c r="B72" s="21" t="s">
        <v>350</v>
      </c>
      <c r="C72" s="283" t="s">
        <v>1662</v>
      </c>
      <c r="D72" s="299">
        <v>5</v>
      </c>
      <c r="E72" s="297" t="s">
        <v>40</v>
      </c>
      <c r="F72" s="173" t="s">
        <v>1663</v>
      </c>
      <c r="G72" s="324" t="s">
        <v>1666</v>
      </c>
      <c r="H72" s="173" t="s">
        <v>1668</v>
      </c>
      <c r="I72" s="325" t="s">
        <v>1196</v>
      </c>
      <c r="J72" s="307">
        <v>15</v>
      </c>
      <c r="K72" s="3">
        <v>5</v>
      </c>
      <c r="L72" s="3">
        <v>9</v>
      </c>
      <c r="M72" s="513">
        <v>10</v>
      </c>
      <c r="N72" s="141">
        <f t="shared" si="2"/>
        <v>39</v>
      </c>
      <c r="O72" s="469">
        <v>36</v>
      </c>
      <c r="P72" s="515">
        <f t="shared" si="3"/>
        <v>75</v>
      </c>
      <c r="Q72" s="8"/>
    </row>
    <row r="73" spans="1:17" ht="15.75" thickBot="1">
      <c r="A73" s="44">
        <v>59</v>
      </c>
      <c r="B73" s="21" t="s">
        <v>354</v>
      </c>
      <c r="C73" s="284" t="s">
        <v>1703</v>
      </c>
      <c r="D73" s="299">
        <v>5</v>
      </c>
      <c r="E73" s="504" t="s">
        <v>1706</v>
      </c>
      <c r="F73" s="431" t="s">
        <v>1121</v>
      </c>
      <c r="G73" s="324" t="s">
        <v>1707</v>
      </c>
      <c r="H73" s="215" t="s">
        <v>1710</v>
      </c>
      <c r="I73" s="325" t="s">
        <v>1196</v>
      </c>
      <c r="J73" s="307">
        <v>18</v>
      </c>
      <c r="K73" s="3">
        <v>7</v>
      </c>
      <c r="L73" s="3">
        <v>10</v>
      </c>
      <c r="M73" s="513">
        <v>10</v>
      </c>
      <c r="N73" s="141">
        <f t="shared" si="2"/>
        <v>45</v>
      </c>
      <c r="O73" s="469">
        <v>30</v>
      </c>
      <c r="P73" s="515">
        <f t="shared" si="3"/>
        <v>75</v>
      </c>
      <c r="Q73" s="8"/>
    </row>
    <row r="74" spans="1:17" ht="15.75" thickBot="1">
      <c r="A74" s="44">
        <v>60</v>
      </c>
      <c r="B74" s="21" t="s">
        <v>358</v>
      </c>
      <c r="C74" s="264" t="s">
        <v>1754</v>
      </c>
      <c r="D74" s="299">
        <v>5</v>
      </c>
      <c r="E74" s="297" t="s">
        <v>44</v>
      </c>
      <c r="F74" s="210" t="s">
        <v>1756</v>
      </c>
      <c r="G74" s="324" t="s">
        <v>1761</v>
      </c>
      <c r="H74" s="173" t="s">
        <v>1762</v>
      </c>
      <c r="I74" s="325" t="s">
        <v>1196</v>
      </c>
      <c r="J74" s="307">
        <v>15</v>
      </c>
      <c r="K74" s="3">
        <v>7</v>
      </c>
      <c r="L74" s="3">
        <v>8</v>
      </c>
      <c r="M74" s="513">
        <v>10</v>
      </c>
      <c r="N74" s="141">
        <f t="shared" si="2"/>
        <v>40</v>
      </c>
      <c r="O74" s="469">
        <v>35</v>
      </c>
      <c r="P74" s="515">
        <f t="shared" si="3"/>
        <v>75</v>
      </c>
      <c r="Q74" s="8"/>
    </row>
    <row r="75" spans="1:17" ht="15.75" thickBot="1">
      <c r="A75" s="44">
        <v>61</v>
      </c>
      <c r="B75" s="21" t="s">
        <v>367</v>
      </c>
      <c r="C75" s="283" t="s">
        <v>1873</v>
      </c>
      <c r="D75" s="299">
        <v>5</v>
      </c>
      <c r="E75" s="297" t="s">
        <v>48</v>
      </c>
      <c r="F75" s="173" t="s">
        <v>1874</v>
      </c>
      <c r="G75" s="324" t="s">
        <v>1876</v>
      </c>
      <c r="H75" s="173" t="s">
        <v>1878</v>
      </c>
      <c r="I75" s="325" t="s">
        <v>1196</v>
      </c>
      <c r="J75" s="307">
        <v>14</v>
      </c>
      <c r="K75" s="3">
        <v>6</v>
      </c>
      <c r="L75" s="3">
        <v>8</v>
      </c>
      <c r="M75" s="513">
        <v>10</v>
      </c>
      <c r="N75" s="141">
        <f t="shared" si="2"/>
        <v>38</v>
      </c>
      <c r="O75" s="469">
        <v>37</v>
      </c>
      <c r="P75" s="515">
        <f t="shared" si="3"/>
        <v>75</v>
      </c>
      <c r="Q75" s="8"/>
    </row>
    <row r="76" spans="1:17" ht="15.75" thickBot="1">
      <c r="A76" s="44">
        <v>62</v>
      </c>
      <c r="B76" s="21" t="s">
        <v>395</v>
      </c>
      <c r="C76" s="283" t="s">
        <v>2338</v>
      </c>
      <c r="D76" s="299">
        <v>5</v>
      </c>
      <c r="E76" s="297" t="s">
        <v>2339</v>
      </c>
      <c r="F76" s="173" t="s">
        <v>2340</v>
      </c>
      <c r="G76" s="324" t="s">
        <v>2341</v>
      </c>
      <c r="H76" s="173" t="s">
        <v>2342</v>
      </c>
      <c r="I76" s="325" t="s">
        <v>1196</v>
      </c>
      <c r="J76" s="307">
        <v>13</v>
      </c>
      <c r="K76" s="3">
        <v>6</v>
      </c>
      <c r="L76" s="3">
        <v>8</v>
      </c>
      <c r="M76" s="513">
        <v>10</v>
      </c>
      <c r="N76" s="141">
        <f t="shared" si="2"/>
        <v>37</v>
      </c>
      <c r="O76" s="469">
        <v>38</v>
      </c>
      <c r="P76" s="515">
        <f t="shared" si="3"/>
        <v>75</v>
      </c>
      <c r="Q76" s="8"/>
    </row>
    <row r="77" spans="1:17" ht="15.75" thickBot="1">
      <c r="A77" s="44">
        <v>63</v>
      </c>
      <c r="B77" s="21" t="s">
        <v>333</v>
      </c>
      <c r="C77" s="283" t="s">
        <v>1369</v>
      </c>
      <c r="D77" s="299">
        <v>5</v>
      </c>
      <c r="E77" s="297" t="s">
        <v>2283</v>
      </c>
      <c r="F77" s="173" t="s">
        <v>1368</v>
      </c>
      <c r="G77" s="324" t="s">
        <v>1370</v>
      </c>
      <c r="H77" s="173" t="s">
        <v>1373</v>
      </c>
      <c r="I77" s="325" t="s">
        <v>1196</v>
      </c>
      <c r="J77" s="307">
        <v>17</v>
      </c>
      <c r="K77" s="3">
        <v>8</v>
      </c>
      <c r="L77" s="3">
        <v>8</v>
      </c>
      <c r="M77" s="513">
        <v>10</v>
      </c>
      <c r="N77" s="141">
        <f t="shared" si="2"/>
        <v>43</v>
      </c>
      <c r="O77" s="469">
        <v>31</v>
      </c>
      <c r="P77" s="515">
        <f t="shared" si="3"/>
        <v>74</v>
      </c>
      <c r="Q77" s="8"/>
    </row>
    <row r="78" spans="1:17" ht="15.75" thickBot="1">
      <c r="A78" s="44">
        <v>64</v>
      </c>
      <c r="B78" s="21" t="s">
        <v>352</v>
      </c>
      <c r="C78" s="284" t="s">
        <v>1701</v>
      </c>
      <c r="D78" s="299">
        <v>5</v>
      </c>
      <c r="E78" s="504" t="s">
        <v>1704</v>
      </c>
      <c r="F78" s="428" t="s">
        <v>1121</v>
      </c>
      <c r="G78" s="324" t="s">
        <v>1707</v>
      </c>
      <c r="H78" s="214" t="s">
        <v>1708</v>
      </c>
      <c r="I78" s="325" t="s">
        <v>1196</v>
      </c>
      <c r="J78" s="307">
        <v>14</v>
      </c>
      <c r="K78" s="3">
        <v>5</v>
      </c>
      <c r="L78" s="3">
        <v>8</v>
      </c>
      <c r="M78" s="513">
        <v>10</v>
      </c>
      <c r="N78" s="141">
        <f t="shared" si="2"/>
        <v>37</v>
      </c>
      <c r="O78" s="469">
        <v>37</v>
      </c>
      <c r="P78" s="515">
        <f t="shared" si="3"/>
        <v>74</v>
      </c>
      <c r="Q78" s="8"/>
    </row>
    <row r="79" spans="1:17" ht="15.75" thickBot="1">
      <c r="A79" s="44">
        <v>65</v>
      </c>
      <c r="B79" s="21" t="s">
        <v>360</v>
      </c>
      <c r="C79" s="264" t="s">
        <v>1759</v>
      </c>
      <c r="D79" s="299">
        <v>5</v>
      </c>
      <c r="E79" s="297" t="s">
        <v>46</v>
      </c>
      <c r="F79" s="210" t="s">
        <v>1760</v>
      </c>
      <c r="G79" s="324" t="s">
        <v>1761</v>
      </c>
      <c r="H79" s="173" t="s">
        <v>1764</v>
      </c>
      <c r="I79" s="325" t="s">
        <v>1196</v>
      </c>
      <c r="J79" s="307">
        <v>15</v>
      </c>
      <c r="K79" s="3">
        <v>6</v>
      </c>
      <c r="L79" s="3">
        <v>10</v>
      </c>
      <c r="M79" s="513">
        <v>10</v>
      </c>
      <c r="N79" s="141">
        <f aca="true" t="shared" si="4" ref="N79:N100">J79+K79+L79+M79</f>
        <v>41</v>
      </c>
      <c r="O79" s="469">
        <v>33</v>
      </c>
      <c r="P79" s="515">
        <f aca="true" t="shared" si="5" ref="P79:P100">N79+O79</f>
        <v>74</v>
      </c>
      <c r="Q79" s="8"/>
    </row>
    <row r="80" spans="1:17" ht="15.75" thickBot="1">
      <c r="A80" s="44">
        <v>66</v>
      </c>
      <c r="B80" s="21" t="s">
        <v>375</v>
      </c>
      <c r="C80" s="283" t="s">
        <v>1979</v>
      </c>
      <c r="D80" s="299">
        <v>5</v>
      </c>
      <c r="E80" s="297" t="s">
        <v>55</v>
      </c>
      <c r="F80" s="173" t="s">
        <v>1980</v>
      </c>
      <c r="G80" s="324" t="s">
        <v>1987</v>
      </c>
      <c r="H80" s="173" t="s">
        <v>1988</v>
      </c>
      <c r="I80" s="325" t="s">
        <v>1196</v>
      </c>
      <c r="J80" s="307">
        <v>17</v>
      </c>
      <c r="K80" s="3">
        <v>6</v>
      </c>
      <c r="L80" s="3">
        <v>8</v>
      </c>
      <c r="M80" s="513">
        <v>10</v>
      </c>
      <c r="N80" s="141">
        <f t="shared" si="4"/>
        <v>41</v>
      </c>
      <c r="O80" s="469">
        <v>33</v>
      </c>
      <c r="P80" s="515">
        <f t="shared" si="5"/>
        <v>74</v>
      </c>
      <c r="Q80" s="8"/>
    </row>
    <row r="81" spans="1:17" ht="15.75" thickBot="1">
      <c r="A81" s="44">
        <v>67</v>
      </c>
      <c r="B81" s="21" t="s">
        <v>377</v>
      </c>
      <c r="C81" s="283" t="s">
        <v>1984</v>
      </c>
      <c r="D81" s="299">
        <v>5</v>
      </c>
      <c r="E81" s="297" t="s">
        <v>1985</v>
      </c>
      <c r="F81" s="173" t="s">
        <v>1986</v>
      </c>
      <c r="G81" s="324" t="s">
        <v>1987</v>
      </c>
      <c r="H81" s="173" t="s">
        <v>1990</v>
      </c>
      <c r="I81" s="325" t="s">
        <v>1196</v>
      </c>
      <c r="J81" s="307">
        <v>16</v>
      </c>
      <c r="K81" s="3">
        <v>10</v>
      </c>
      <c r="L81" s="3">
        <v>10</v>
      </c>
      <c r="M81" s="513">
        <v>10</v>
      </c>
      <c r="N81" s="141">
        <f t="shared" si="4"/>
        <v>46</v>
      </c>
      <c r="O81" s="469">
        <v>28</v>
      </c>
      <c r="P81" s="515">
        <f t="shared" si="5"/>
        <v>74</v>
      </c>
      <c r="Q81" s="8"/>
    </row>
    <row r="82" spans="1:17" ht="15.75" thickBot="1">
      <c r="A82" s="44">
        <v>68</v>
      </c>
      <c r="B82" s="21" t="s">
        <v>378</v>
      </c>
      <c r="C82" s="499" t="s">
        <v>2025</v>
      </c>
      <c r="D82" s="299">
        <v>5</v>
      </c>
      <c r="E82" s="509" t="s">
        <v>56</v>
      </c>
      <c r="F82" s="212" t="s">
        <v>2026</v>
      </c>
      <c r="G82" s="324" t="s">
        <v>2031</v>
      </c>
      <c r="H82" s="429" t="s">
        <v>2032</v>
      </c>
      <c r="I82" s="325" t="s">
        <v>1196</v>
      </c>
      <c r="J82" s="307">
        <v>6</v>
      </c>
      <c r="K82" s="3">
        <v>8</v>
      </c>
      <c r="L82" s="3">
        <v>8</v>
      </c>
      <c r="M82" s="513">
        <v>10</v>
      </c>
      <c r="N82" s="141">
        <f t="shared" si="4"/>
        <v>32</v>
      </c>
      <c r="O82" s="469">
        <v>42</v>
      </c>
      <c r="P82" s="515">
        <f t="shared" si="5"/>
        <v>74</v>
      </c>
      <c r="Q82" s="8"/>
    </row>
    <row r="83" spans="1:17" ht="15.75" thickBot="1">
      <c r="A83" s="44">
        <v>69</v>
      </c>
      <c r="B83" s="27" t="s">
        <v>391</v>
      </c>
      <c r="C83" s="708" t="s">
        <v>238</v>
      </c>
      <c r="D83" s="299">
        <v>5</v>
      </c>
      <c r="E83" s="282" t="s">
        <v>66</v>
      </c>
      <c r="F83" s="193"/>
      <c r="G83" s="322" t="s">
        <v>2121</v>
      </c>
      <c r="H83" s="193" t="s">
        <v>2134</v>
      </c>
      <c r="I83" s="323" t="s">
        <v>1196</v>
      </c>
      <c r="J83" s="16">
        <v>11</v>
      </c>
      <c r="K83" s="17">
        <v>7</v>
      </c>
      <c r="L83" s="17">
        <v>9</v>
      </c>
      <c r="M83" s="709">
        <v>10</v>
      </c>
      <c r="N83" s="533">
        <f t="shared" si="4"/>
        <v>37</v>
      </c>
      <c r="O83" s="469">
        <v>35</v>
      </c>
      <c r="P83" s="710">
        <f t="shared" si="5"/>
        <v>72</v>
      </c>
      <c r="Q83" s="18"/>
    </row>
    <row r="84" spans="1:17" ht="15.75" thickBot="1">
      <c r="A84" s="44">
        <v>70</v>
      </c>
      <c r="B84" s="21" t="s">
        <v>394</v>
      </c>
      <c r="C84" s="283" t="s">
        <v>2292</v>
      </c>
      <c r="D84" s="299">
        <v>5</v>
      </c>
      <c r="E84" s="297" t="s">
        <v>2272</v>
      </c>
      <c r="F84" s="173" t="s">
        <v>2266</v>
      </c>
      <c r="G84" s="324" t="s">
        <v>2267</v>
      </c>
      <c r="H84" s="173" t="s">
        <v>2273</v>
      </c>
      <c r="I84" s="325" t="s">
        <v>1196</v>
      </c>
      <c r="J84" s="307">
        <v>12</v>
      </c>
      <c r="K84" s="3">
        <v>7</v>
      </c>
      <c r="L84" s="3">
        <v>9</v>
      </c>
      <c r="M84" s="513">
        <v>10</v>
      </c>
      <c r="N84" s="141">
        <f t="shared" si="4"/>
        <v>38</v>
      </c>
      <c r="O84" s="469">
        <v>33</v>
      </c>
      <c r="P84" s="515">
        <f t="shared" si="5"/>
        <v>71</v>
      </c>
      <c r="Q84" s="18"/>
    </row>
    <row r="85" spans="1:17" ht="15.75" thickBot="1">
      <c r="A85" s="44">
        <v>71</v>
      </c>
      <c r="B85" s="21" t="s">
        <v>380</v>
      </c>
      <c r="C85" s="500" t="s">
        <v>2029</v>
      </c>
      <c r="D85" s="299">
        <v>5</v>
      </c>
      <c r="E85" s="511" t="s">
        <v>58</v>
      </c>
      <c r="F85" s="212" t="s">
        <v>2030</v>
      </c>
      <c r="G85" s="324" t="s">
        <v>2031</v>
      </c>
      <c r="H85" s="202" t="s">
        <v>2034</v>
      </c>
      <c r="I85" s="325" t="s">
        <v>1196</v>
      </c>
      <c r="J85" s="307">
        <v>4</v>
      </c>
      <c r="K85" s="3">
        <v>7</v>
      </c>
      <c r="L85" s="3">
        <v>9</v>
      </c>
      <c r="M85" s="513">
        <v>10</v>
      </c>
      <c r="N85" s="141">
        <f t="shared" si="4"/>
        <v>30</v>
      </c>
      <c r="O85" s="469">
        <v>40</v>
      </c>
      <c r="P85" s="515">
        <f t="shared" si="5"/>
        <v>70</v>
      </c>
      <c r="Q85" s="8"/>
    </row>
    <row r="86" spans="1:17" ht="15.75" thickBot="1">
      <c r="A86" s="44">
        <v>72</v>
      </c>
      <c r="B86" s="21" t="s">
        <v>401</v>
      </c>
      <c r="C86" s="283" t="s">
        <v>2433</v>
      </c>
      <c r="D86" s="299">
        <v>5</v>
      </c>
      <c r="E86" s="283" t="s">
        <v>2434</v>
      </c>
      <c r="F86" s="173" t="s">
        <v>2436</v>
      </c>
      <c r="G86" s="236" t="s">
        <v>2437</v>
      </c>
      <c r="H86" s="206" t="s">
        <v>2435</v>
      </c>
      <c r="I86" s="325" t="s">
        <v>1196</v>
      </c>
      <c r="J86" s="307">
        <v>8</v>
      </c>
      <c r="K86" s="3">
        <v>6</v>
      </c>
      <c r="L86" s="3">
        <v>8</v>
      </c>
      <c r="M86" s="513">
        <v>10</v>
      </c>
      <c r="N86" s="141">
        <f t="shared" si="4"/>
        <v>32</v>
      </c>
      <c r="O86" s="469">
        <v>38</v>
      </c>
      <c r="P86" s="515">
        <f t="shared" si="5"/>
        <v>70</v>
      </c>
      <c r="Q86" s="8"/>
    </row>
    <row r="87" spans="1:17" ht="15.75" thickBot="1">
      <c r="A87" s="44">
        <v>73</v>
      </c>
      <c r="B87" s="21" t="s">
        <v>381</v>
      </c>
      <c r="C87" s="283" t="s">
        <v>2088</v>
      </c>
      <c r="D87" s="299">
        <v>5</v>
      </c>
      <c r="E87" s="502" t="s">
        <v>59</v>
      </c>
      <c r="F87" s="173" t="s">
        <v>175</v>
      </c>
      <c r="G87" s="324" t="s">
        <v>2092</v>
      </c>
      <c r="H87" s="173" t="s">
        <v>2093</v>
      </c>
      <c r="I87" s="325" t="s">
        <v>1196</v>
      </c>
      <c r="J87" s="307">
        <v>14</v>
      </c>
      <c r="K87" s="3">
        <v>7</v>
      </c>
      <c r="L87" s="3">
        <v>9</v>
      </c>
      <c r="M87" s="513">
        <v>10</v>
      </c>
      <c r="N87" s="141">
        <f t="shared" si="4"/>
        <v>40</v>
      </c>
      <c r="O87" s="469">
        <v>29</v>
      </c>
      <c r="P87" s="515">
        <f t="shared" si="5"/>
        <v>69</v>
      </c>
      <c r="Q87" s="8"/>
    </row>
    <row r="88" spans="1:17" ht="15.75" thickBot="1">
      <c r="A88" s="44">
        <v>74</v>
      </c>
      <c r="B88" s="21" t="s">
        <v>405</v>
      </c>
      <c r="C88" s="712" t="s">
        <v>291</v>
      </c>
      <c r="D88" s="299">
        <v>5</v>
      </c>
      <c r="E88" s="72" t="s">
        <v>292</v>
      </c>
      <c r="F88" s="440" t="s">
        <v>257</v>
      </c>
      <c r="G88" s="315" t="s">
        <v>254</v>
      </c>
      <c r="H88" s="8" t="s">
        <v>293</v>
      </c>
      <c r="I88" s="325" t="s">
        <v>1196</v>
      </c>
      <c r="J88" s="307">
        <v>8</v>
      </c>
      <c r="K88" s="3">
        <v>7</v>
      </c>
      <c r="L88" s="3">
        <v>8</v>
      </c>
      <c r="M88" s="513">
        <v>10</v>
      </c>
      <c r="N88" s="141">
        <f t="shared" si="4"/>
        <v>33</v>
      </c>
      <c r="O88" s="469">
        <v>36</v>
      </c>
      <c r="P88" s="515">
        <f t="shared" si="5"/>
        <v>69</v>
      </c>
      <c r="Q88" s="8"/>
    </row>
    <row r="89" spans="1:17" ht="15.75" thickBot="1">
      <c r="A89" s="44">
        <v>75</v>
      </c>
      <c r="B89" s="21" t="s">
        <v>357</v>
      </c>
      <c r="C89" s="285" t="s">
        <v>1736</v>
      </c>
      <c r="D89" s="299">
        <v>5</v>
      </c>
      <c r="E89" s="297" t="s">
        <v>43</v>
      </c>
      <c r="F89" s="210" t="s">
        <v>1737</v>
      </c>
      <c r="G89" s="324" t="s">
        <v>1738</v>
      </c>
      <c r="H89" s="173" t="s">
        <v>1740</v>
      </c>
      <c r="I89" s="325" t="s">
        <v>1196</v>
      </c>
      <c r="J89" s="307">
        <v>16</v>
      </c>
      <c r="K89" s="3">
        <v>6</v>
      </c>
      <c r="L89" s="3">
        <v>10</v>
      </c>
      <c r="M89" s="513">
        <v>10</v>
      </c>
      <c r="N89" s="141">
        <f t="shared" si="4"/>
        <v>42</v>
      </c>
      <c r="O89" s="469">
        <v>26</v>
      </c>
      <c r="P89" s="515">
        <f t="shared" si="5"/>
        <v>68</v>
      </c>
      <c r="Q89" s="8"/>
    </row>
    <row r="90" spans="1:17" ht="15.75" thickBot="1">
      <c r="A90" s="44">
        <v>76</v>
      </c>
      <c r="B90" s="21" t="s">
        <v>399</v>
      </c>
      <c r="C90" s="283" t="s">
        <v>2395</v>
      </c>
      <c r="D90" s="299">
        <v>5</v>
      </c>
      <c r="E90" s="297" t="s">
        <v>2396</v>
      </c>
      <c r="F90" s="173" t="s">
        <v>2397</v>
      </c>
      <c r="G90" s="324" t="s">
        <v>2393</v>
      </c>
      <c r="H90" s="173" t="s">
        <v>2398</v>
      </c>
      <c r="I90" s="325" t="s">
        <v>1196</v>
      </c>
      <c r="J90" s="307">
        <v>10</v>
      </c>
      <c r="K90" s="3">
        <v>7</v>
      </c>
      <c r="L90" s="3">
        <v>7</v>
      </c>
      <c r="M90" s="513">
        <v>10</v>
      </c>
      <c r="N90" s="141">
        <f t="shared" si="4"/>
        <v>34</v>
      </c>
      <c r="O90" s="469">
        <v>33</v>
      </c>
      <c r="P90" s="515">
        <f t="shared" si="5"/>
        <v>67</v>
      </c>
      <c r="Q90" s="8"/>
    </row>
    <row r="91" spans="1:17" ht="30.75" thickBot="1">
      <c r="A91" s="44">
        <v>77</v>
      </c>
      <c r="B91" s="21" t="s">
        <v>406</v>
      </c>
      <c r="C91" s="711" t="s">
        <v>250</v>
      </c>
      <c r="D91" s="299">
        <v>5</v>
      </c>
      <c r="E91" s="713" t="s">
        <v>251</v>
      </c>
      <c r="F91" s="717" t="s">
        <v>252</v>
      </c>
      <c r="G91" s="269" t="s">
        <v>254</v>
      </c>
      <c r="H91" s="717" t="s">
        <v>253</v>
      </c>
      <c r="I91" s="72" t="s">
        <v>1196</v>
      </c>
      <c r="J91" s="307">
        <v>7</v>
      </c>
      <c r="K91" s="3">
        <v>4</v>
      </c>
      <c r="L91" s="3">
        <v>7</v>
      </c>
      <c r="M91" s="513">
        <v>10</v>
      </c>
      <c r="N91" s="141">
        <f t="shared" si="4"/>
        <v>28</v>
      </c>
      <c r="O91" s="469">
        <v>37</v>
      </c>
      <c r="P91" s="515">
        <f t="shared" si="5"/>
        <v>65</v>
      </c>
      <c r="Q91" s="8"/>
    </row>
    <row r="92" spans="1:17" ht="15.75" thickBot="1">
      <c r="A92" s="44">
        <v>78</v>
      </c>
      <c r="B92" s="21" t="s">
        <v>368</v>
      </c>
      <c r="C92" s="283" t="s">
        <v>1875</v>
      </c>
      <c r="D92" s="299">
        <v>5</v>
      </c>
      <c r="E92" s="297" t="s">
        <v>48</v>
      </c>
      <c r="F92" s="173" t="s">
        <v>1874</v>
      </c>
      <c r="G92" s="324" t="s">
        <v>1876</v>
      </c>
      <c r="H92" s="173" t="s">
        <v>1878</v>
      </c>
      <c r="I92" s="325" t="s">
        <v>1196</v>
      </c>
      <c r="J92" s="307">
        <v>11</v>
      </c>
      <c r="K92" s="3">
        <v>6</v>
      </c>
      <c r="L92" s="3">
        <v>8</v>
      </c>
      <c r="M92" s="513">
        <v>10</v>
      </c>
      <c r="N92" s="141">
        <f t="shared" si="4"/>
        <v>35</v>
      </c>
      <c r="O92" s="469">
        <v>28</v>
      </c>
      <c r="P92" s="515">
        <f t="shared" si="5"/>
        <v>63</v>
      </c>
      <c r="Q92" s="8"/>
    </row>
    <row r="93" spans="1:17" ht="15.75" thickBot="1">
      <c r="A93" s="44">
        <v>79</v>
      </c>
      <c r="B93" s="21" t="s">
        <v>374</v>
      </c>
      <c r="C93" s="283" t="s">
        <v>1955</v>
      </c>
      <c r="D93" s="299">
        <v>5</v>
      </c>
      <c r="E93" s="297" t="s">
        <v>54</v>
      </c>
      <c r="F93" s="173" t="s">
        <v>1949</v>
      </c>
      <c r="G93" s="324" t="s">
        <v>1950</v>
      </c>
      <c r="H93" s="173" t="s">
        <v>1951</v>
      </c>
      <c r="I93" s="325" t="s">
        <v>1196</v>
      </c>
      <c r="J93" s="307">
        <v>10</v>
      </c>
      <c r="K93" s="3">
        <v>5</v>
      </c>
      <c r="L93" s="3">
        <v>8</v>
      </c>
      <c r="M93" s="513">
        <v>10</v>
      </c>
      <c r="N93" s="141">
        <f t="shared" si="4"/>
        <v>33</v>
      </c>
      <c r="O93" s="469">
        <v>29</v>
      </c>
      <c r="P93" s="515">
        <f t="shared" si="5"/>
        <v>62</v>
      </c>
      <c r="Q93" s="8"/>
    </row>
    <row r="94" spans="1:17" ht="15.75" thickBot="1">
      <c r="A94" s="44">
        <v>80</v>
      </c>
      <c r="B94" s="21" t="s">
        <v>397</v>
      </c>
      <c r="C94" s="283" t="s">
        <v>2346</v>
      </c>
      <c r="D94" s="299">
        <v>5</v>
      </c>
      <c r="E94" s="297" t="s">
        <v>2347</v>
      </c>
      <c r="F94" s="173" t="s">
        <v>2340</v>
      </c>
      <c r="G94" s="324" t="s">
        <v>2341</v>
      </c>
      <c r="H94" s="173" t="s">
        <v>2348</v>
      </c>
      <c r="I94" s="325" t="s">
        <v>1196</v>
      </c>
      <c r="J94" s="307">
        <v>10</v>
      </c>
      <c r="K94" s="3">
        <v>6</v>
      </c>
      <c r="L94" s="3">
        <v>9</v>
      </c>
      <c r="M94" s="513">
        <v>10</v>
      </c>
      <c r="N94" s="141">
        <f t="shared" si="4"/>
        <v>35</v>
      </c>
      <c r="O94" s="469">
        <v>26</v>
      </c>
      <c r="P94" s="515">
        <f t="shared" si="5"/>
        <v>61</v>
      </c>
      <c r="Q94" s="8"/>
    </row>
    <row r="95" spans="1:17" ht="15.75" thickBot="1">
      <c r="A95" s="44">
        <v>81</v>
      </c>
      <c r="B95" s="21" t="s">
        <v>383</v>
      </c>
      <c r="C95" s="283" t="s">
        <v>2090</v>
      </c>
      <c r="D95" s="299">
        <v>5</v>
      </c>
      <c r="E95" s="297" t="s">
        <v>59</v>
      </c>
      <c r="F95" s="173" t="s">
        <v>175</v>
      </c>
      <c r="G95" s="324" t="s">
        <v>2092</v>
      </c>
      <c r="H95" s="173" t="s">
        <v>2093</v>
      </c>
      <c r="I95" s="325" t="s">
        <v>1196</v>
      </c>
      <c r="J95" s="307">
        <v>5</v>
      </c>
      <c r="K95" s="3">
        <v>6</v>
      </c>
      <c r="L95" s="3">
        <v>7</v>
      </c>
      <c r="M95" s="513">
        <v>10</v>
      </c>
      <c r="N95" s="141">
        <f t="shared" si="4"/>
        <v>28</v>
      </c>
      <c r="O95" s="469">
        <v>30</v>
      </c>
      <c r="P95" s="515">
        <f t="shared" si="5"/>
        <v>58</v>
      </c>
      <c r="Q95" s="8"/>
    </row>
    <row r="96" spans="1:17" ht="15.75" thickBot="1">
      <c r="A96" s="44">
        <v>82</v>
      </c>
      <c r="B96" s="21" t="s">
        <v>344</v>
      </c>
      <c r="C96" s="283" t="s">
        <v>1560</v>
      </c>
      <c r="D96" s="299">
        <v>5</v>
      </c>
      <c r="E96" s="297" t="s">
        <v>35</v>
      </c>
      <c r="F96" s="173" t="s">
        <v>1561</v>
      </c>
      <c r="G96" s="324" t="s">
        <v>1563</v>
      </c>
      <c r="H96" s="173" t="s">
        <v>1565</v>
      </c>
      <c r="I96" s="325" t="s">
        <v>1196</v>
      </c>
      <c r="J96" s="307"/>
      <c r="K96" s="3"/>
      <c r="L96" s="3"/>
      <c r="M96" s="513"/>
      <c r="N96" s="141">
        <f t="shared" si="4"/>
        <v>0</v>
      </c>
      <c r="O96" s="469"/>
      <c r="P96" s="515">
        <f t="shared" si="5"/>
        <v>0</v>
      </c>
      <c r="Q96" s="8"/>
    </row>
    <row r="97" spans="1:17" ht="15.75" thickBot="1">
      <c r="A97" s="44">
        <v>83</v>
      </c>
      <c r="B97" s="21" t="s">
        <v>363</v>
      </c>
      <c r="C97" s="523" t="s">
        <v>1811</v>
      </c>
      <c r="D97" s="518">
        <v>5</v>
      </c>
      <c r="E97" s="716" t="s">
        <v>51</v>
      </c>
      <c r="F97" s="519" t="s">
        <v>1810</v>
      </c>
      <c r="G97" s="719" t="s">
        <v>1812</v>
      </c>
      <c r="H97" s="519" t="s">
        <v>1814</v>
      </c>
      <c r="I97" s="562" t="s">
        <v>1196</v>
      </c>
      <c r="J97" s="116"/>
      <c r="K97" s="117"/>
      <c r="L97" s="117"/>
      <c r="M97" s="118"/>
      <c r="N97" s="141">
        <f t="shared" si="4"/>
        <v>0</v>
      </c>
      <c r="O97" s="563"/>
      <c r="P97" s="515">
        <f t="shared" si="5"/>
        <v>0</v>
      </c>
      <c r="Q97" s="517"/>
    </row>
    <row r="98" spans="1:17" ht="15.75" thickBot="1">
      <c r="A98" s="44">
        <v>84</v>
      </c>
      <c r="B98" s="21" t="s">
        <v>382</v>
      </c>
      <c r="C98" s="523" t="s">
        <v>2089</v>
      </c>
      <c r="D98" s="518">
        <v>5</v>
      </c>
      <c r="E98" s="715" t="s">
        <v>196</v>
      </c>
      <c r="F98" s="519" t="s">
        <v>197</v>
      </c>
      <c r="G98" s="719" t="s">
        <v>2092</v>
      </c>
      <c r="H98" s="519" t="s">
        <v>2094</v>
      </c>
      <c r="I98" s="562" t="s">
        <v>1196</v>
      </c>
      <c r="J98" s="116"/>
      <c r="K98" s="117"/>
      <c r="L98" s="117"/>
      <c r="M98" s="118"/>
      <c r="N98" s="141">
        <f t="shared" si="4"/>
        <v>0</v>
      </c>
      <c r="O98" s="563"/>
      <c r="P98" s="515">
        <f t="shared" si="5"/>
        <v>0</v>
      </c>
      <c r="Q98" s="517"/>
    </row>
    <row r="99" spans="1:17" ht="15" customHeight="1" thickBot="1">
      <c r="A99" s="44">
        <v>85</v>
      </c>
      <c r="B99" s="21" t="s">
        <v>385</v>
      </c>
      <c r="C99" s="310" t="s">
        <v>2122</v>
      </c>
      <c r="D99" s="262">
        <v>5</v>
      </c>
      <c r="E99" s="714" t="s">
        <v>61</v>
      </c>
      <c r="F99" s="718" t="s">
        <v>192</v>
      </c>
      <c r="G99" s="368" t="s">
        <v>2121</v>
      </c>
      <c r="H99" s="179" t="s">
        <v>2123</v>
      </c>
      <c r="I99" s="720" t="s">
        <v>1196</v>
      </c>
      <c r="J99" s="303"/>
      <c r="K99" s="7"/>
      <c r="L99" s="7"/>
      <c r="M99" s="304"/>
      <c r="N99" s="146">
        <f t="shared" si="4"/>
        <v>0</v>
      </c>
      <c r="O99" s="536"/>
      <c r="P99" s="516">
        <f t="shared" si="5"/>
        <v>0</v>
      </c>
      <c r="Q99" s="9"/>
    </row>
    <row r="100" spans="1:17" ht="16.5" customHeight="1" thickBot="1">
      <c r="A100" s="44">
        <v>86</v>
      </c>
      <c r="B100" s="21" t="s">
        <v>393</v>
      </c>
      <c r="C100" s="310" t="s">
        <v>2291</v>
      </c>
      <c r="D100" s="262">
        <v>5</v>
      </c>
      <c r="E100" s="714" t="s">
        <v>2269</v>
      </c>
      <c r="F100" s="179" t="s">
        <v>2270</v>
      </c>
      <c r="G100" s="368" t="s">
        <v>2267</v>
      </c>
      <c r="H100" s="179" t="s">
        <v>2271</v>
      </c>
      <c r="I100" s="720" t="s">
        <v>1196</v>
      </c>
      <c r="J100" s="303">
        <v>0</v>
      </c>
      <c r="K100" s="7">
        <v>0</v>
      </c>
      <c r="L100" s="7">
        <v>0</v>
      </c>
      <c r="M100" s="304">
        <v>0</v>
      </c>
      <c r="N100" s="146">
        <f t="shared" si="4"/>
        <v>0</v>
      </c>
      <c r="O100" s="536"/>
      <c r="P100" s="516">
        <f t="shared" si="5"/>
        <v>0</v>
      </c>
      <c r="Q100" s="9"/>
    </row>
    <row r="101" spans="2:17" ht="15.75" thickBot="1">
      <c r="B101" s="464"/>
      <c r="C101" s="495" t="s">
        <v>188</v>
      </c>
      <c r="D101" s="465"/>
      <c r="E101" s="465"/>
      <c r="F101" s="465"/>
      <c r="G101" s="465"/>
      <c r="H101" s="465"/>
      <c r="I101" s="466"/>
      <c r="J101" s="465"/>
      <c r="K101" s="465"/>
      <c r="L101" s="465"/>
      <c r="M101" s="465"/>
      <c r="N101" s="465"/>
      <c r="O101" s="465"/>
      <c r="P101" s="465"/>
      <c r="Q101" s="465"/>
    </row>
    <row r="102" spans="2:3" ht="15">
      <c r="B102" s="5"/>
      <c r="C102" s="5"/>
    </row>
    <row r="103" spans="4:16" ht="15">
      <c r="D103" t="s">
        <v>983</v>
      </c>
      <c r="F103" t="s">
        <v>984</v>
      </c>
      <c r="H103" t="s">
        <v>985</v>
      </c>
      <c r="L103" s="832" t="s">
        <v>986</v>
      </c>
      <c r="M103" s="832"/>
      <c r="N103" s="832"/>
      <c r="O103" s="832"/>
      <c r="P103" s="832"/>
    </row>
    <row r="104" ht="15" customHeight="1" hidden="1"/>
    <row r="105" ht="15" customHeight="1" hidden="1"/>
    <row r="106" ht="17.25" customHeight="1"/>
    <row r="108" ht="15">
      <c r="G108" s="154" t="s">
        <v>215</v>
      </c>
    </row>
    <row r="109" spans="2:8" ht="27.75" customHeight="1" thickBot="1">
      <c r="B109" s="525" t="s">
        <v>1052</v>
      </c>
      <c r="C109" s="151"/>
      <c r="D109" s="151"/>
      <c r="E109" s="151"/>
      <c r="F109" s="151"/>
      <c r="H109" s="154" t="s">
        <v>212</v>
      </c>
    </row>
    <row r="110" spans="2:8" ht="32.25" customHeight="1">
      <c r="B110" s="830" t="s">
        <v>262</v>
      </c>
      <c r="C110" s="831"/>
      <c r="D110" s="831"/>
      <c r="E110" s="831"/>
      <c r="F110" s="537" t="s">
        <v>1000</v>
      </c>
      <c r="H110" s="154" t="s">
        <v>213</v>
      </c>
    </row>
    <row r="111" spans="2:8" ht="42" customHeight="1">
      <c r="B111" s="529" t="s">
        <v>969</v>
      </c>
      <c r="C111" s="820" t="s">
        <v>276</v>
      </c>
      <c r="D111" s="820"/>
      <c r="E111" s="820"/>
      <c r="F111" s="531" t="s">
        <v>268</v>
      </c>
      <c r="H111" s="154" t="s">
        <v>214</v>
      </c>
    </row>
    <row r="112" spans="2:6" ht="39.75" customHeight="1">
      <c r="B112" s="529" t="s">
        <v>970</v>
      </c>
      <c r="C112" s="820" t="s">
        <v>277</v>
      </c>
      <c r="D112" s="820"/>
      <c r="E112" s="820"/>
      <c r="F112" s="531" t="s">
        <v>976</v>
      </c>
    </row>
    <row r="113" spans="2:6" ht="40.5" customHeight="1">
      <c r="B113" s="529" t="s">
        <v>971</v>
      </c>
      <c r="C113" s="820" t="s">
        <v>278</v>
      </c>
      <c r="D113" s="820"/>
      <c r="E113" s="820"/>
      <c r="F113" s="531" t="s">
        <v>976</v>
      </c>
    </row>
    <row r="114" spans="2:6" ht="31.5" customHeight="1" thickBot="1">
      <c r="B114" s="530" t="s">
        <v>977</v>
      </c>
      <c r="C114" s="816" t="s">
        <v>1053</v>
      </c>
      <c r="D114" s="816"/>
      <c r="E114" s="816"/>
      <c r="F114" s="532" t="s">
        <v>1054</v>
      </c>
    </row>
  </sheetData>
  <sheetProtection/>
  <mergeCells count="29">
    <mergeCell ref="A6:R6"/>
    <mergeCell ref="E11:E14"/>
    <mergeCell ref="F11:F14"/>
    <mergeCell ref="G11:G14"/>
    <mergeCell ref="A8:R8"/>
    <mergeCell ref="O12:O13"/>
    <mergeCell ref="C11:C14"/>
    <mergeCell ref="D11:D14"/>
    <mergeCell ref="A7:R7"/>
    <mergeCell ref="L103:P103"/>
    <mergeCell ref="Q11:Q14"/>
    <mergeCell ref="A9:R9"/>
    <mergeCell ref="B11:B14"/>
    <mergeCell ref="I11:I14"/>
    <mergeCell ref="H11:H14"/>
    <mergeCell ref="P12:P13"/>
    <mergeCell ref="A11:A14"/>
    <mergeCell ref="N12:N13"/>
    <mergeCell ref="R40:R48"/>
    <mergeCell ref="C114:E114"/>
    <mergeCell ref="R11:R14"/>
    <mergeCell ref="C111:E111"/>
    <mergeCell ref="C112:E112"/>
    <mergeCell ref="R20:R28"/>
    <mergeCell ref="R29:R39"/>
    <mergeCell ref="C113:E113"/>
    <mergeCell ref="J12:M12"/>
    <mergeCell ref="J11:P11"/>
    <mergeCell ref="B110:E110"/>
  </mergeCells>
  <printOptions horizontalCentered="1"/>
  <pageMargins left="0.236220472440945" right="0.236220472440945" top="0.354330708661417" bottom="0.5" header="0.31496062992126" footer="0.6875"/>
  <pageSetup fitToHeight="0" fitToWidth="0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73"/>
  <sheetViews>
    <sheetView zoomScale="70" zoomScaleNormal="70" workbookViewId="0" topLeftCell="A19">
      <selection activeCell="AT4" sqref="AT4"/>
    </sheetView>
  </sheetViews>
  <sheetFormatPr defaultColWidth="9.140625" defaultRowHeight="15"/>
  <cols>
    <col min="1" max="1" width="5.00390625" style="0" customWidth="1"/>
    <col min="2" max="2" width="8.28125" style="0" customWidth="1"/>
    <col min="3" max="3" width="22.28125" style="0" customWidth="1"/>
    <col min="4" max="4" width="6.8515625" style="0" customWidth="1"/>
    <col min="5" max="5" width="21.7109375" style="0" customWidth="1"/>
    <col min="6" max="6" width="11.28125" style="0" customWidth="1"/>
    <col min="7" max="7" width="12.00390625" style="0" customWidth="1"/>
    <col min="8" max="8" width="18.57421875" style="0" customWidth="1"/>
    <col min="9" max="9" width="7.7109375" style="0" customWidth="1"/>
    <col min="10" max="16" width="3.8515625" style="0" customWidth="1"/>
    <col min="17" max="17" width="5.57421875" style="0" customWidth="1"/>
    <col min="18" max="28" width="3.7109375" style="0" customWidth="1"/>
    <col min="29" max="29" width="3.8515625" style="0" customWidth="1"/>
    <col min="30" max="30" width="5.57421875" style="0" customWidth="1"/>
    <col min="31" max="31" width="6.421875" style="0" customWidth="1"/>
    <col min="32" max="32" width="7.00390625" style="0" customWidth="1"/>
    <col min="33" max="33" width="5.421875" style="0" customWidth="1"/>
    <col min="34" max="34" width="4.140625" style="0" customWidth="1"/>
    <col min="35" max="35" width="4.42187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7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  <c r="Q2" s="38"/>
    </row>
    <row r="3" spans="1:17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  <c r="Q3" s="38"/>
    </row>
    <row r="4" spans="1:17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  <c r="Q4" s="38"/>
    </row>
    <row r="5" spans="2:29" ht="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2:32" ht="15">
      <c r="B6" s="849" t="s">
        <v>982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  <c r="U6" s="849"/>
      <c r="V6" s="849"/>
      <c r="W6" s="849"/>
      <c r="X6" s="849"/>
      <c r="Y6" s="849"/>
      <c r="Z6" s="849"/>
      <c r="AA6" s="849"/>
      <c r="AB6" s="849"/>
      <c r="AC6" s="849"/>
      <c r="AD6" s="849"/>
      <c r="AE6" s="849"/>
      <c r="AF6" s="849"/>
    </row>
    <row r="7" spans="2:32" ht="15">
      <c r="B7" s="849" t="s">
        <v>1061</v>
      </c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  <c r="S7" s="849"/>
      <c r="T7" s="849"/>
      <c r="U7" s="849"/>
      <c r="V7" s="849"/>
      <c r="W7" s="849"/>
      <c r="X7" s="849"/>
      <c r="Y7" s="849"/>
      <c r="Z7" s="849"/>
      <c r="AA7" s="849"/>
      <c r="AB7" s="849"/>
      <c r="AC7" s="849"/>
      <c r="AD7" s="849"/>
      <c r="AE7" s="849"/>
      <c r="AF7" s="849"/>
    </row>
    <row r="8" spans="2:32" ht="18.75"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33"/>
      <c r="AE8" s="833"/>
      <c r="AF8" s="833"/>
    </row>
    <row r="9" spans="2:32" ht="18.75">
      <c r="B9" s="833" t="s">
        <v>960</v>
      </c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3"/>
      <c r="Z9" s="833"/>
      <c r="AA9" s="833"/>
      <c r="AB9" s="833"/>
      <c r="AC9" s="833"/>
      <c r="AD9" s="833"/>
      <c r="AE9" s="833"/>
      <c r="AF9" s="833"/>
    </row>
    <row r="10" ht="15.75" thickBot="1"/>
    <row r="11" spans="1:34" ht="15.75" customHeight="1" thickBot="1">
      <c r="A11" s="842" t="s">
        <v>987</v>
      </c>
      <c r="B11" s="842" t="s">
        <v>988</v>
      </c>
      <c r="C11" s="838" t="s">
        <v>989</v>
      </c>
      <c r="D11" s="1014" t="s">
        <v>990</v>
      </c>
      <c r="E11" s="838" t="s">
        <v>991</v>
      </c>
      <c r="F11" s="838" t="s">
        <v>993</v>
      </c>
      <c r="G11" s="838" t="s">
        <v>992</v>
      </c>
      <c r="H11" s="838" t="s">
        <v>994</v>
      </c>
      <c r="I11" s="894" t="s">
        <v>1115</v>
      </c>
      <c r="J11" s="860" t="s">
        <v>961</v>
      </c>
      <c r="K11" s="861"/>
      <c r="L11" s="861"/>
      <c r="M11" s="861"/>
      <c r="N11" s="861"/>
      <c r="O11" s="861"/>
      <c r="P11" s="861"/>
      <c r="Q11" s="861"/>
      <c r="R11" s="861"/>
      <c r="S11" s="861"/>
      <c r="T11" s="861"/>
      <c r="U11" s="861"/>
      <c r="V11" s="861"/>
      <c r="W11" s="861"/>
      <c r="X11" s="861"/>
      <c r="Y11" s="861"/>
      <c r="Z11" s="861"/>
      <c r="AA11" s="861"/>
      <c r="AB11" s="861"/>
      <c r="AC11" s="861"/>
      <c r="AD11" s="861"/>
      <c r="AE11" s="862"/>
      <c r="AF11" s="1012" t="s">
        <v>1082</v>
      </c>
      <c r="AG11" s="866" t="s">
        <v>962</v>
      </c>
      <c r="AH11" s="817" t="s">
        <v>207</v>
      </c>
    </row>
    <row r="12" spans="1:34" ht="15.75" customHeight="1" thickBot="1">
      <c r="A12" s="843"/>
      <c r="B12" s="843"/>
      <c r="C12" s="839"/>
      <c r="D12" s="1015"/>
      <c r="E12" s="839"/>
      <c r="F12" s="839"/>
      <c r="G12" s="839"/>
      <c r="H12" s="839"/>
      <c r="I12" s="895"/>
      <c r="J12" s="1008" t="s">
        <v>1063</v>
      </c>
      <c r="K12" s="1009"/>
      <c r="L12" s="1009"/>
      <c r="M12" s="1009"/>
      <c r="N12" s="1009"/>
      <c r="O12" s="1009"/>
      <c r="P12" s="1009"/>
      <c r="Q12" s="844" t="s">
        <v>963</v>
      </c>
      <c r="R12" s="1008" t="s">
        <v>1064</v>
      </c>
      <c r="S12" s="1009"/>
      <c r="T12" s="1009"/>
      <c r="U12" s="1009"/>
      <c r="V12" s="1009"/>
      <c r="W12" s="1009"/>
      <c r="X12" s="1009"/>
      <c r="Y12" s="1009"/>
      <c r="Z12" s="1009"/>
      <c r="AA12" s="1009"/>
      <c r="AB12" s="1009"/>
      <c r="AC12" s="1009"/>
      <c r="AD12" s="844" t="s">
        <v>963</v>
      </c>
      <c r="AE12" s="1010" t="s">
        <v>972</v>
      </c>
      <c r="AF12" s="858"/>
      <c r="AG12" s="867"/>
      <c r="AH12" s="818"/>
    </row>
    <row r="13" spans="1:34" ht="28.5" customHeight="1" thickBot="1">
      <c r="A13" s="843"/>
      <c r="B13" s="843"/>
      <c r="C13" s="839"/>
      <c r="D13" s="1015"/>
      <c r="E13" s="839"/>
      <c r="F13" s="839"/>
      <c r="G13" s="839"/>
      <c r="H13" s="839"/>
      <c r="I13" s="895"/>
      <c r="J13" s="15" t="s">
        <v>969</v>
      </c>
      <c r="K13" s="15" t="s">
        <v>970</v>
      </c>
      <c r="L13" s="15" t="s">
        <v>1065</v>
      </c>
      <c r="M13" s="15" t="s">
        <v>978</v>
      </c>
      <c r="N13" s="15" t="s">
        <v>1066</v>
      </c>
      <c r="O13" s="14" t="s">
        <v>1067</v>
      </c>
      <c r="P13" s="14" t="s">
        <v>977</v>
      </c>
      <c r="Q13" s="845"/>
      <c r="R13" s="15" t="s">
        <v>1068</v>
      </c>
      <c r="S13" s="15" t="s">
        <v>1069</v>
      </c>
      <c r="T13" s="15" t="s">
        <v>1070</v>
      </c>
      <c r="U13" s="15" t="s">
        <v>1071</v>
      </c>
      <c r="V13" s="15" t="s">
        <v>1072</v>
      </c>
      <c r="W13" s="15" t="s">
        <v>1073</v>
      </c>
      <c r="X13" s="15" t="s">
        <v>1074</v>
      </c>
      <c r="Y13" s="15" t="s">
        <v>1077</v>
      </c>
      <c r="Z13" s="15" t="s">
        <v>1078</v>
      </c>
      <c r="AA13" s="15" t="s">
        <v>1079</v>
      </c>
      <c r="AB13" s="14" t="s">
        <v>1080</v>
      </c>
      <c r="AC13" s="14" t="s">
        <v>1081</v>
      </c>
      <c r="AD13" s="845"/>
      <c r="AE13" s="1011"/>
      <c r="AF13" s="859"/>
      <c r="AG13" s="867"/>
      <c r="AH13" s="818"/>
    </row>
    <row r="14" spans="1:34" ht="16.5" customHeight="1" thickBot="1">
      <c r="A14" s="855"/>
      <c r="B14" s="855"/>
      <c r="C14" s="839"/>
      <c r="D14" s="1015"/>
      <c r="E14" s="839"/>
      <c r="F14" s="839"/>
      <c r="G14" s="839"/>
      <c r="H14" s="839"/>
      <c r="I14" s="1013"/>
      <c r="J14" s="31" t="s">
        <v>1076</v>
      </c>
      <c r="K14" s="31" t="s">
        <v>1076</v>
      </c>
      <c r="L14" s="31" t="s">
        <v>1076</v>
      </c>
      <c r="M14" s="31" t="s">
        <v>1076</v>
      </c>
      <c r="N14" s="31" t="s">
        <v>1076</v>
      </c>
      <c r="O14" s="26" t="s">
        <v>1011</v>
      </c>
      <c r="P14" s="41" t="s">
        <v>1011</v>
      </c>
      <c r="Q14" s="32" t="s">
        <v>1075</v>
      </c>
      <c r="R14" s="31" t="s">
        <v>1026</v>
      </c>
      <c r="S14" s="31" t="s">
        <v>1026</v>
      </c>
      <c r="T14" s="31" t="s">
        <v>1026</v>
      </c>
      <c r="U14" s="31" t="s">
        <v>1026</v>
      </c>
      <c r="V14" s="31" t="s">
        <v>1026</v>
      </c>
      <c r="W14" s="31" t="s">
        <v>1026</v>
      </c>
      <c r="X14" s="31" t="s">
        <v>1026</v>
      </c>
      <c r="Y14" s="31" t="s">
        <v>1026</v>
      </c>
      <c r="Z14" s="31" t="s">
        <v>1026</v>
      </c>
      <c r="AA14" s="31" t="s">
        <v>1026</v>
      </c>
      <c r="AB14" s="31" t="s">
        <v>1076</v>
      </c>
      <c r="AC14" s="31" t="s">
        <v>1026</v>
      </c>
      <c r="AD14" s="32" t="s">
        <v>1075</v>
      </c>
      <c r="AE14" s="32" t="s">
        <v>964</v>
      </c>
      <c r="AF14" s="33" t="s">
        <v>975</v>
      </c>
      <c r="AG14" s="1007"/>
      <c r="AH14" s="819"/>
    </row>
    <row r="15" spans="1:34" ht="15" customHeight="1" thickBot="1">
      <c r="A15" s="164">
        <v>1</v>
      </c>
      <c r="B15" s="591" t="s">
        <v>906</v>
      </c>
      <c r="C15" s="257" t="s">
        <v>1316</v>
      </c>
      <c r="D15" s="471">
        <v>8</v>
      </c>
      <c r="E15" s="489" t="s">
        <v>1265</v>
      </c>
      <c r="F15" s="253" t="s">
        <v>1257</v>
      </c>
      <c r="G15" s="317" t="s">
        <v>1256</v>
      </c>
      <c r="H15" s="253" t="s">
        <v>1320</v>
      </c>
      <c r="I15" s="251" t="s">
        <v>1196</v>
      </c>
      <c r="J15" s="148">
        <v>3</v>
      </c>
      <c r="K15" s="25">
        <v>3</v>
      </c>
      <c r="L15" s="25">
        <v>3</v>
      </c>
      <c r="M15" s="25">
        <v>3</v>
      </c>
      <c r="N15" s="25">
        <v>3</v>
      </c>
      <c r="O15" s="25">
        <v>5</v>
      </c>
      <c r="P15" s="137">
        <v>5</v>
      </c>
      <c r="Q15" s="39">
        <f aca="true" t="shared" si="0" ref="Q15:Q41">J15+K15+L15+O15+P15+M15+N15</f>
        <v>25</v>
      </c>
      <c r="R15" s="148">
        <v>2</v>
      </c>
      <c r="S15" s="25">
        <v>2</v>
      </c>
      <c r="T15" s="25">
        <v>2</v>
      </c>
      <c r="U15" s="25">
        <v>2</v>
      </c>
      <c r="V15" s="25">
        <v>2</v>
      </c>
      <c r="W15" s="25">
        <v>2</v>
      </c>
      <c r="X15" s="25">
        <v>2</v>
      </c>
      <c r="Y15" s="25">
        <v>2</v>
      </c>
      <c r="Z15" s="25">
        <v>2</v>
      </c>
      <c r="AA15" s="25">
        <v>2</v>
      </c>
      <c r="AB15" s="25">
        <v>3</v>
      </c>
      <c r="AC15" s="137">
        <v>2</v>
      </c>
      <c r="AD15" s="39">
        <f aca="true" t="shared" si="1" ref="AD15:AD41">R15+S15+T15+AB15+AC15+U15+V15+W15+X15+Y15+Z15+AA15</f>
        <v>25</v>
      </c>
      <c r="AE15" s="655">
        <v>50</v>
      </c>
      <c r="AF15" s="139">
        <f aca="true" t="shared" si="2" ref="AF15:AF41">Q15+AE15+AD15</f>
        <v>100</v>
      </c>
      <c r="AG15" s="759" t="s">
        <v>950</v>
      </c>
      <c r="AH15" s="760"/>
    </row>
    <row r="16" spans="1:34" ht="15" customHeight="1" thickBot="1">
      <c r="A16" s="163">
        <v>2</v>
      </c>
      <c r="B16" s="591" t="s">
        <v>918</v>
      </c>
      <c r="C16" s="212" t="s">
        <v>2085</v>
      </c>
      <c r="D16" s="242">
        <v>8</v>
      </c>
      <c r="E16" s="293" t="s">
        <v>2086</v>
      </c>
      <c r="F16" s="450" t="s">
        <v>2026</v>
      </c>
      <c r="G16" s="181" t="s">
        <v>2031</v>
      </c>
      <c r="H16" s="450" t="s">
        <v>2087</v>
      </c>
      <c r="I16" s="206" t="s">
        <v>1196</v>
      </c>
      <c r="J16" s="149">
        <v>3</v>
      </c>
      <c r="K16" s="17">
        <v>2</v>
      </c>
      <c r="L16" s="17">
        <v>3</v>
      </c>
      <c r="M16" s="17">
        <v>3</v>
      </c>
      <c r="N16" s="17">
        <v>3</v>
      </c>
      <c r="O16" s="17">
        <v>5</v>
      </c>
      <c r="P16" s="138">
        <v>5</v>
      </c>
      <c r="Q16" s="39">
        <f t="shared" si="0"/>
        <v>24</v>
      </c>
      <c r="R16" s="149">
        <v>2</v>
      </c>
      <c r="S16" s="17">
        <v>2</v>
      </c>
      <c r="T16" s="17">
        <v>2</v>
      </c>
      <c r="U16" s="17">
        <v>2</v>
      </c>
      <c r="V16" s="17">
        <v>2</v>
      </c>
      <c r="W16" s="17">
        <v>2</v>
      </c>
      <c r="X16" s="17">
        <v>2</v>
      </c>
      <c r="Y16" s="17">
        <v>2</v>
      </c>
      <c r="Z16" s="17">
        <v>2</v>
      </c>
      <c r="AA16" s="17">
        <v>2</v>
      </c>
      <c r="AB16" s="17">
        <v>3</v>
      </c>
      <c r="AC16" s="138">
        <v>2</v>
      </c>
      <c r="AD16" s="39">
        <f t="shared" si="1"/>
        <v>25</v>
      </c>
      <c r="AE16" s="656">
        <v>46</v>
      </c>
      <c r="AF16" s="139">
        <f t="shared" si="2"/>
        <v>95</v>
      </c>
      <c r="AG16" s="708" t="s">
        <v>951</v>
      </c>
      <c r="AH16" s="760"/>
    </row>
    <row r="17" spans="1:34" ht="15" customHeight="1" thickBot="1">
      <c r="A17" s="163">
        <v>3</v>
      </c>
      <c r="B17" s="591" t="s">
        <v>904</v>
      </c>
      <c r="C17" s="193" t="s">
        <v>1245</v>
      </c>
      <c r="D17" s="242">
        <v>8</v>
      </c>
      <c r="E17" s="208" t="s">
        <v>1246</v>
      </c>
      <c r="F17" s="269" t="s">
        <v>1191</v>
      </c>
      <c r="G17" s="468" t="s">
        <v>1192</v>
      </c>
      <c r="H17" s="269" t="s">
        <v>1194</v>
      </c>
      <c r="I17" s="246" t="s">
        <v>1196</v>
      </c>
      <c r="J17" s="149">
        <v>3</v>
      </c>
      <c r="K17" s="17">
        <v>3</v>
      </c>
      <c r="L17" s="17">
        <v>3</v>
      </c>
      <c r="M17" s="17">
        <v>3</v>
      </c>
      <c r="N17" s="17">
        <v>3</v>
      </c>
      <c r="O17" s="17">
        <v>5</v>
      </c>
      <c r="P17" s="138">
        <v>5</v>
      </c>
      <c r="Q17" s="39">
        <f t="shared" si="0"/>
        <v>25</v>
      </c>
      <c r="R17" s="149">
        <v>2</v>
      </c>
      <c r="S17" s="17">
        <v>2</v>
      </c>
      <c r="T17" s="17">
        <v>2</v>
      </c>
      <c r="U17" s="17">
        <v>2</v>
      </c>
      <c r="V17" s="17">
        <v>2</v>
      </c>
      <c r="W17" s="17">
        <v>2</v>
      </c>
      <c r="X17" s="17">
        <v>2</v>
      </c>
      <c r="Y17" s="17">
        <v>2</v>
      </c>
      <c r="Z17" s="17">
        <v>2</v>
      </c>
      <c r="AA17" s="17">
        <v>2</v>
      </c>
      <c r="AB17" s="17">
        <v>2</v>
      </c>
      <c r="AC17" s="138">
        <v>2</v>
      </c>
      <c r="AD17" s="39">
        <f t="shared" si="1"/>
        <v>24</v>
      </c>
      <c r="AE17" s="656">
        <v>43</v>
      </c>
      <c r="AF17" s="139">
        <f t="shared" si="2"/>
        <v>92</v>
      </c>
      <c r="AG17" s="708" t="s">
        <v>952</v>
      </c>
      <c r="AH17" s="760"/>
    </row>
    <row r="18" spans="1:34" ht="15" customHeight="1" thickBot="1">
      <c r="A18" s="163">
        <v>4</v>
      </c>
      <c r="B18" s="591" t="s">
        <v>915</v>
      </c>
      <c r="C18" s="173" t="s">
        <v>1804</v>
      </c>
      <c r="D18" s="242">
        <v>8</v>
      </c>
      <c r="E18" s="206" t="s">
        <v>1774</v>
      </c>
      <c r="F18" s="236" t="s">
        <v>1756</v>
      </c>
      <c r="G18" s="181" t="s">
        <v>1761</v>
      </c>
      <c r="H18" s="236" t="s">
        <v>1778</v>
      </c>
      <c r="I18" s="246" t="s">
        <v>1196</v>
      </c>
      <c r="J18" s="149">
        <v>3</v>
      </c>
      <c r="K18" s="17">
        <v>3</v>
      </c>
      <c r="L18" s="17">
        <v>2</v>
      </c>
      <c r="M18" s="17">
        <v>3</v>
      </c>
      <c r="N18" s="17">
        <v>3</v>
      </c>
      <c r="O18" s="17">
        <v>5</v>
      </c>
      <c r="P18" s="138">
        <v>4</v>
      </c>
      <c r="Q18" s="39">
        <f t="shared" si="0"/>
        <v>23</v>
      </c>
      <c r="R18" s="149">
        <v>2</v>
      </c>
      <c r="S18" s="17">
        <v>2</v>
      </c>
      <c r="T18" s="17">
        <v>2</v>
      </c>
      <c r="U18" s="17">
        <v>2</v>
      </c>
      <c r="V18" s="17">
        <v>1</v>
      </c>
      <c r="W18" s="17">
        <v>1</v>
      </c>
      <c r="X18" s="17">
        <v>2</v>
      </c>
      <c r="Y18" s="17">
        <v>2</v>
      </c>
      <c r="Z18" s="17">
        <v>2</v>
      </c>
      <c r="AA18" s="17">
        <v>2</v>
      </c>
      <c r="AB18" s="17">
        <v>3</v>
      </c>
      <c r="AC18" s="138">
        <v>1</v>
      </c>
      <c r="AD18" s="39">
        <f t="shared" si="1"/>
        <v>22</v>
      </c>
      <c r="AE18" s="656">
        <v>46</v>
      </c>
      <c r="AF18" s="139">
        <f t="shared" si="2"/>
        <v>91</v>
      </c>
      <c r="AG18" s="708"/>
      <c r="AH18" s="1001">
        <v>1</v>
      </c>
    </row>
    <row r="19" spans="1:34" ht="15" customHeight="1" thickBot="1">
      <c r="A19" s="163">
        <v>5</v>
      </c>
      <c r="B19" s="591" t="s">
        <v>924</v>
      </c>
      <c r="C19" s="173" t="s">
        <v>2262</v>
      </c>
      <c r="D19" s="242">
        <v>8</v>
      </c>
      <c r="E19" s="206" t="s">
        <v>2263</v>
      </c>
      <c r="F19" s="283" t="s">
        <v>195</v>
      </c>
      <c r="G19" s="181" t="s">
        <v>2121</v>
      </c>
      <c r="H19" s="264" t="s">
        <v>2264</v>
      </c>
      <c r="I19" s="206" t="s">
        <v>1196</v>
      </c>
      <c r="J19" s="149">
        <v>3</v>
      </c>
      <c r="K19" s="17">
        <v>3</v>
      </c>
      <c r="L19" s="17">
        <v>3</v>
      </c>
      <c r="M19" s="17">
        <v>3</v>
      </c>
      <c r="N19" s="17">
        <v>3</v>
      </c>
      <c r="O19" s="17">
        <v>4</v>
      </c>
      <c r="P19" s="138">
        <v>4</v>
      </c>
      <c r="Q19" s="39">
        <f t="shared" si="0"/>
        <v>23</v>
      </c>
      <c r="R19" s="149">
        <v>2</v>
      </c>
      <c r="S19" s="17">
        <v>2</v>
      </c>
      <c r="T19" s="17">
        <v>2</v>
      </c>
      <c r="U19" s="17">
        <v>2</v>
      </c>
      <c r="V19" s="17">
        <v>2</v>
      </c>
      <c r="W19" s="17">
        <v>2</v>
      </c>
      <c r="X19" s="17">
        <v>2</v>
      </c>
      <c r="Y19" s="17">
        <v>2</v>
      </c>
      <c r="Z19" s="17">
        <v>2</v>
      </c>
      <c r="AA19" s="17">
        <v>2</v>
      </c>
      <c r="AB19" s="17">
        <v>3</v>
      </c>
      <c r="AC19" s="138">
        <v>2</v>
      </c>
      <c r="AD19" s="39">
        <f t="shared" si="1"/>
        <v>25</v>
      </c>
      <c r="AE19" s="656">
        <v>43</v>
      </c>
      <c r="AF19" s="139">
        <f t="shared" si="2"/>
        <v>91</v>
      </c>
      <c r="AG19" s="708"/>
      <c r="AH19" s="1002"/>
    </row>
    <row r="20" spans="1:34" ht="15" customHeight="1" thickBot="1">
      <c r="A20" s="163">
        <v>6</v>
      </c>
      <c r="B20" s="591" t="s">
        <v>914</v>
      </c>
      <c r="C20" s="173" t="s">
        <v>1803</v>
      </c>
      <c r="D20" s="242">
        <v>8</v>
      </c>
      <c r="E20" s="206" t="s">
        <v>1774</v>
      </c>
      <c r="F20" s="236" t="s">
        <v>1756</v>
      </c>
      <c r="G20" s="181" t="s">
        <v>1761</v>
      </c>
      <c r="H20" s="236" t="s">
        <v>1806</v>
      </c>
      <c r="I20" s="246" t="s">
        <v>1196</v>
      </c>
      <c r="J20" s="149">
        <v>2</v>
      </c>
      <c r="K20" s="17">
        <v>3</v>
      </c>
      <c r="L20" s="17">
        <v>2</v>
      </c>
      <c r="M20" s="17">
        <v>3</v>
      </c>
      <c r="N20" s="17">
        <v>3</v>
      </c>
      <c r="O20" s="17">
        <v>4</v>
      </c>
      <c r="P20" s="138">
        <v>5</v>
      </c>
      <c r="Q20" s="39">
        <f t="shared" si="0"/>
        <v>22</v>
      </c>
      <c r="R20" s="149">
        <v>2</v>
      </c>
      <c r="S20" s="17">
        <v>2</v>
      </c>
      <c r="T20" s="17">
        <v>2</v>
      </c>
      <c r="U20" s="17">
        <v>2</v>
      </c>
      <c r="V20" s="17">
        <v>2</v>
      </c>
      <c r="W20" s="17">
        <v>2</v>
      </c>
      <c r="X20" s="17">
        <v>2</v>
      </c>
      <c r="Y20" s="17">
        <v>2</v>
      </c>
      <c r="Z20" s="17">
        <v>2</v>
      </c>
      <c r="AA20" s="17">
        <v>2</v>
      </c>
      <c r="AB20" s="17">
        <v>3</v>
      </c>
      <c r="AC20" s="138">
        <v>1</v>
      </c>
      <c r="AD20" s="39">
        <f t="shared" si="1"/>
        <v>24</v>
      </c>
      <c r="AE20" s="656">
        <v>43</v>
      </c>
      <c r="AF20" s="139">
        <f t="shared" si="2"/>
        <v>89</v>
      </c>
      <c r="AG20" s="708"/>
      <c r="AH20" s="1002"/>
    </row>
    <row r="21" spans="1:34" ht="15" customHeight="1" thickBot="1">
      <c r="A21" s="163">
        <v>7</v>
      </c>
      <c r="B21" s="591" t="s">
        <v>919</v>
      </c>
      <c r="C21" s="173" t="s">
        <v>2251</v>
      </c>
      <c r="D21" s="242">
        <v>8</v>
      </c>
      <c r="E21" s="206" t="s">
        <v>2252</v>
      </c>
      <c r="F21" s="283" t="s">
        <v>205</v>
      </c>
      <c r="G21" s="181" t="s">
        <v>2121</v>
      </c>
      <c r="H21" s="236" t="s">
        <v>2253</v>
      </c>
      <c r="I21" s="206" t="s">
        <v>1196</v>
      </c>
      <c r="J21" s="149">
        <v>3</v>
      </c>
      <c r="K21" s="17">
        <v>3</v>
      </c>
      <c r="L21" s="17">
        <v>3</v>
      </c>
      <c r="M21" s="17">
        <v>2</v>
      </c>
      <c r="N21" s="17">
        <v>2</v>
      </c>
      <c r="O21" s="17">
        <v>4</v>
      </c>
      <c r="P21" s="138">
        <v>5</v>
      </c>
      <c r="Q21" s="39">
        <f t="shared" si="0"/>
        <v>22</v>
      </c>
      <c r="R21" s="149">
        <v>2</v>
      </c>
      <c r="S21" s="17">
        <v>2</v>
      </c>
      <c r="T21" s="17">
        <v>2</v>
      </c>
      <c r="U21" s="17">
        <v>2</v>
      </c>
      <c r="V21" s="17">
        <v>2</v>
      </c>
      <c r="W21" s="17">
        <v>2</v>
      </c>
      <c r="X21" s="17">
        <v>2</v>
      </c>
      <c r="Y21" s="17">
        <v>2</v>
      </c>
      <c r="Z21" s="17">
        <v>2</v>
      </c>
      <c r="AA21" s="17">
        <v>2</v>
      </c>
      <c r="AB21" s="17">
        <v>3</v>
      </c>
      <c r="AC21" s="138">
        <v>1</v>
      </c>
      <c r="AD21" s="39">
        <f t="shared" si="1"/>
        <v>24</v>
      </c>
      <c r="AE21" s="656">
        <v>43</v>
      </c>
      <c r="AF21" s="139">
        <f t="shared" si="2"/>
        <v>89</v>
      </c>
      <c r="AG21" s="708"/>
      <c r="AH21" s="1003"/>
    </row>
    <row r="22" spans="1:34" ht="15" customHeight="1" thickBot="1">
      <c r="A22" s="163">
        <v>8</v>
      </c>
      <c r="B22" s="591" t="s">
        <v>907</v>
      </c>
      <c r="C22" s="193" t="s">
        <v>1317</v>
      </c>
      <c r="D22" s="242">
        <v>8</v>
      </c>
      <c r="E22" s="490" t="s">
        <v>1255</v>
      </c>
      <c r="F22" s="236" t="s">
        <v>1113</v>
      </c>
      <c r="G22" s="181" t="s">
        <v>1256</v>
      </c>
      <c r="H22" s="269" t="s">
        <v>1261</v>
      </c>
      <c r="I22" s="246" t="s">
        <v>1196</v>
      </c>
      <c r="J22" s="149">
        <v>3</v>
      </c>
      <c r="K22" s="17">
        <v>3</v>
      </c>
      <c r="L22" s="17">
        <v>3</v>
      </c>
      <c r="M22" s="17">
        <v>3</v>
      </c>
      <c r="N22" s="17">
        <v>3</v>
      </c>
      <c r="O22" s="17">
        <v>4</v>
      </c>
      <c r="P22" s="138">
        <v>5</v>
      </c>
      <c r="Q22" s="39">
        <f t="shared" si="0"/>
        <v>24</v>
      </c>
      <c r="R22" s="149">
        <v>2</v>
      </c>
      <c r="S22" s="17">
        <v>2</v>
      </c>
      <c r="T22" s="17">
        <v>2</v>
      </c>
      <c r="U22" s="17">
        <v>2</v>
      </c>
      <c r="V22" s="17">
        <v>2</v>
      </c>
      <c r="W22" s="17">
        <v>2</v>
      </c>
      <c r="X22" s="17">
        <v>2</v>
      </c>
      <c r="Y22" s="17">
        <v>2</v>
      </c>
      <c r="Z22" s="17">
        <v>2</v>
      </c>
      <c r="AA22" s="17">
        <v>2</v>
      </c>
      <c r="AB22" s="17">
        <v>3</v>
      </c>
      <c r="AC22" s="138">
        <v>2</v>
      </c>
      <c r="AD22" s="39">
        <f t="shared" si="1"/>
        <v>25</v>
      </c>
      <c r="AE22" s="656">
        <v>37</v>
      </c>
      <c r="AF22" s="139">
        <f t="shared" si="2"/>
        <v>86</v>
      </c>
      <c r="AG22" s="708"/>
      <c r="AH22" s="1001">
        <v>2</v>
      </c>
    </row>
    <row r="23" spans="1:34" ht="15" customHeight="1" thickBot="1">
      <c r="A23" s="163">
        <v>9</v>
      </c>
      <c r="B23" s="591" t="s">
        <v>920</v>
      </c>
      <c r="C23" s="173" t="s">
        <v>2254</v>
      </c>
      <c r="D23" s="242">
        <v>8</v>
      </c>
      <c r="E23" s="206" t="s">
        <v>2255</v>
      </c>
      <c r="F23" s="283" t="s">
        <v>206</v>
      </c>
      <c r="G23" s="181" t="s">
        <v>2121</v>
      </c>
      <c r="H23" s="236" t="s">
        <v>2256</v>
      </c>
      <c r="I23" s="206" t="s">
        <v>1196</v>
      </c>
      <c r="J23" s="149">
        <v>3</v>
      </c>
      <c r="K23" s="17">
        <v>3</v>
      </c>
      <c r="L23" s="17">
        <v>2</v>
      </c>
      <c r="M23" s="17">
        <v>2</v>
      </c>
      <c r="N23" s="17">
        <v>3</v>
      </c>
      <c r="O23" s="17">
        <v>4</v>
      </c>
      <c r="P23" s="138">
        <v>4</v>
      </c>
      <c r="Q23" s="39">
        <f t="shared" si="0"/>
        <v>21</v>
      </c>
      <c r="R23" s="149">
        <v>2</v>
      </c>
      <c r="S23" s="17">
        <v>2</v>
      </c>
      <c r="T23" s="17">
        <v>2</v>
      </c>
      <c r="U23" s="17">
        <v>2</v>
      </c>
      <c r="V23" s="17">
        <v>1</v>
      </c>
      <c r="W23" s="17">
        <v>1</v>
      </c>
      <c r="X23" s="17">
        <v>1</v>
      </c>
      <c r="Y23" s="17">
        <v>2</v>
      </c>
      <c r="Z23" s="17">
        <v>2</v>
      </c>
      <c r="AA23" s="17">
        <v>2</v>
      </c>
      <c r="AB23" s="17">
        <v>3</v>
      </c>
      <c r="AC23" s="138">
        <v>2</v>
      </c>
      <c r="AD23" s="39">
        <f t="shared" si="1"/>
        <v>22</v>
      </c>
      <c r="AE23" s="656">
        <v>43</v>
      </c>
      <c r="AF23" s="139">
        <f t="shared" si="2"/>
        <v>86</v>
      </c>
      <c r="AG23" s="708"/>
      <c r="AH23" s="1002"/>
    </row>
    <row r="24" spans="1:34" ht="15" customHeight="1" thickBot="1">
      <c r="A24" s="163">
        <v>10</v>
      </c>
      <c r="B24" s="591" t="s">
        <v>923</v>
      </c>
      <c r="C24" s="173" t="s">
        <v>2261</v>
      </c>
      <c r="D24" s="242">
        <v>8</v>
      </c>
      <c r="E24" s="206" t="s">
        <v>2195</v>
      </c>
      <c r="F24" s="283" t="s">
        <v>1125</v>
      </c>
      <c r="G24" s="181" t="s">
        <v>2121</v>
      </c>
      <c r="H24" s="236" t="s">
        <v>2196</v>
      </c>
      <c r="I24" s="206" t="s">
        <v>1196</v>
      </c>
      <c r="J24" s="149">
        <v>3</v>
      </c>
      <c r="K24" s="17">
        <v>3</v>
      </c>
      <c r="L24" s="17">
        <v>3</v>
      </c>
      <c r="M24" s="17">
        <v>3</v>
      </c>
      <c r="N24" s="17">
        <v>3</v>
      </c>
      <c r="O24" s="17">
        <v>5</v>
      </c>
      <c r="P24" s="138">
        <v>4</v>
      </c>
      <c r="Q24" s="39">
        <f t="shared" si="0"/>
        <v>24</v>
      </c>
      <c r="R24" s="149">
        <v>2</v>
      </c>
      <c r="S24" s="17">
        <v>2</v>
      </c>
      <c r="T24" s="17">
        <v>2</v>
      </c>
      <c r="U24" s="17">
        <v>2</v>
      </c>
      <c r="V24" s="17">
        <v>2</v>
      </c>
      <c r="W24" s="17">
        <v>2</v>
      </c>
      <c r="X24" s="17">
        <v>2</v>
      </c>
      <c r="Y24" s="17">
        <v>2</v>
      </c>
      <c r="Z24" s="17">
        <v>2</v>
      </c>
      <c r="AA24" s="17">
        <v>2</v>
      </c>
      <c r="AB24" s="17">
        <v>3</v>
      </c>
      <c r="AC24" s="138">
        <v>2</v>
      </c>
      <c r="AD24" s="39">
        <f t="shared" si="1"/>
        <v>25</v>
      </c>
      <c r="AE24" s="656">
        <v>37</v>
      </c>
      <c r="AF24" s="139">
        <f t="shared" si="2"/>
        <v>86</v>
      </c>
      <c r="AG24" s="708"/>
      <c r="AH24" s="1002"/>
    </row>
    <row r="25" spans="1:34" ht="15" customHeight="1" thickBot="1">
      <c r="A25" s="163">
        <v>11</v>
      </c>
      <c r="B25" s="591" t="s">
        <v>929</v>
      </c>
      <c r="C25" s="422" t="s">
        <v>320</v>
      </c>
      <c r="D25" s="597">
        <v>8</v>
      </c>
      <c r="E25" s="422" t="s">
        <v>1641</v>
      </c>
      <c r="F25" s="596" t="s">
        <v>1618</v>
      </c>
      <c r="G25" s="347" t="s">
        <v>1613</v>
      </c>
      <c r="H25" s="596" t="s">
        <v>1643</v>
      </c>
      <c r="I25" s="8" t="s">
        <v>296</v>
      </c>
      <c r="J25" s="149">
        <v>3</v>
      </c>
      <c r="K25" s="17">
        <v>3</v>
      </c>
      <c r="L25" s="17">
        <v>3</v>
      </c>
      <c r="M25" s="17">
        <v>3</v>
      </c>
      <c r="N25" s="17">
        <v>3</v>
      </c>
      <c r="O25" s="17">
        <v>5</v>
      </c>
      <c r="P25" s="138">
        <v>4</v>
      </c>
      <c r="Q25" s="39">
        <f t="shared" si="0"/>
        <v>24</v>
      </c>
      <c r="R25" s="149">
        <v>2</v>
      </c>
      <c r="S25" s="17">
        <v>2</v>
      </c>
      <c r="T25" s="17">
        <v>2</v>
      </c>
      <c r="U25" s="17">
        <v>2</v>
      </c>
      <c r="V25" s="17">
        <v>2</v>
      </c>
      <c r="W25" s="17">
        <v>2</v>
      </c>
      <c r="X25" s="17">
        <v>2</v>
      </c>
      <c r="Y25" s="17">
        <v>2</v>
      </c>
      <c r="Z25" s="17">
        <v>2</v>
      </c>
      <c r="AA25" s="17">
        <v>2</v>
      </c>
      <c r="AB25" s="17">
        <v>3</v>
      </c>
      <c r="AC25" s="138">
        <v>2</v>
      </c>
      <c r="AD25" s="39">
        <f t="shared" si="1"/>
        <v>25</v>
      </c>
      <c r="AE25" s="656">
        <v>37</v>
      </c>
      <c r="AF25" s="139">
        <f t="shared" si="2"/>
        <v>86</v>
      </c>
      <c r="AG25" s="708"/>
      <c r="AH25" s="1003"/>
    </row>
    <row r="26" spans="1:34" ht="15" customHeight="1" thickBot="1">
      <c r="A26" s="163">
        <v>12</v>
      </c>
      <c r="B26" s="591" t="s">
        <v>916</v>
      </c>
      <c r="C26" s="173" t="s">
        <v>1805</v>
      </c>
      <c r="D26" s="242">
        <v>8</v>
      </c>
      <c r="E26" s="206" t="s">
        <v>1774</v>
      </c>
      <c r="F26" s="236" t="s">
        <v>1756</v>
      </c>
      <c r="G26" s="181" t="s">
        <v>1761</v>
      </c>
      <c r="H26" s="236" t="s">
        <v>1806</v>
      </c>
      <c r="I26" s="206" t="s">
        <v>1196</v>
      </c>
      <c r="J26" s="149">
        <v>2</v>
      </c>
      <c r="K26" s="17">
        <v>3</v>
      </c>
      <c r="L26" s="17">
        <v>2</v>
      </c>
      <c r="M26" s="17">
        <v>2</v>
      </c>
      <c r="N26" s="17">
        <v>2</v>
      </c>
      <c r="O26" s="17">
        <v>5</v>
      </c>
      <c r="P26" s="138">
        <v>5</v>
      </c>
      <c r="Q26" s="39">
        <f t="shared" si="0"/>
        <v>21</v>
      </c>
      <c r="R26" s="149">
        <v>1</v>
      </c>
      <c r="S26" s="17">
        <v>2</v>
      </c>
      <c r="T26" s="17">
        <v>2</v>
      </c>
      <c r="U26" s="17">
        <v>1</v>
      </c>
      <c r="V26" s="17">
        <v>2</v>
      </c>
      <c r="W26" s="17">
        <v>2</v>
      </c>
      <c r="X26" s="17">
        <v>1</v>
      </c>
      <c r="Y26" s="17">
        <v>2</v>
      </c>
      <c r="Z26" s="17">
        <v>2</v>
      </c>
      <c r="AA26" s="17">
        <v>1</v>
      </c>
      <c r="AB26" s="17">
        <v>3</v>
      </c>
      <c r="AC26" s="138">
        <v>1</v>
      </c>
      <c r="AD26" s="39">
        <f t="shared" si="1"/>
        <v>20</v>
      </c>
      <c r="AE26" s="656">
        <v>44</v>
      </c>
      <c r="AF26" s="139">
        <f t="shared" si="2"/>
        <v>85</v>
      </c>
      <c r="AG26" s="142"/>
      <c r="AH26" s="1004">
        <v>3</v>
      </c>
    </row>
    <row r="27" spans="1:34" ht="15" customHeight="1" thickBot="1">
      <c r="A27" s="163">
        <v>13</v>
      </c>
      <c r="B27" s="591" t="s">
        <v>921</v>
      </c>
      <c r="C27" s="173" t="s">
        <v>2257</v>
      </c>
      <c r="D27" s="242">
        <v>8</v>
      </c>
      <c r="E27" s="206" t="s">
        <v>2258</v>
      </c>
      <c r="F27" s="283" t="s">
        <v>202</v>
      </c>
      <c r="G27" s="181" t="s">
        <v>2121</v>
      </c>
      <c r="H27" s="236" t="s">
        <v>2259</v>
      </c>
      <c r="I27" s="206" t="s">
        <v>1196</v>
      </c>
      <c r="J27" s="149">
        <v>3</v>
      </c>
      <c r="K27" s="17">
        <v>3</v>
      </c>
      <c r="L27" s="17">
        <v>3</v>
      </c>
      <c r="M27" s="17">
        <v>3</v>
      </c>
      <c r="N27" s="17">
        <v>3</v>
      </c>
      <c r="O27" s="17">
        <v>5</v>
      </c>
      <c r="P27" s="138">
        <v>5</v>
      </c>
      <c r="Q27" s="39">
        <f t="shared" si="0"/>
        <v>25</v>
      </c>
      <c r="R27" s="149">
        <v>2</v>
      </c>
      <c r="S27" s="17">
        <v>2</v>
      </c>
      <c r="T27" s="17">
        <v>2</v>
      </c>
      <c r="U27" s="17">
        <v>2</v>
      </c>
      <c r="V27" s="17">
        <v>2</v>
      </c>
      <c r="W27" s="17">
        <v>2</v>
      </c>
      <c r="X27" s="17">
        <v>2</v>
      </c>
      <c r="Y27" s="17">
        <v>2</v>
      </c>
      <c r="Z27" s="17">
        <v>2</v>
      </c>
      <c r="AA27" s="17">
        <v>2</v>
      </c>
      <c r="AB27" s="17">
        <v>3</v>
      </c>
      <c r="AC27" s="138">
        <v>2</v>
      </c>
      <c r="AD27" s="39">
        <f t="shared" si="1"/>
        <v>25</v>
      </c>
      <c r="AE27" s="656">
        <v>34</v>
      </c>
      <c r="AF27" s="139">
        <f t="shared" si="2"/>
        <v>84</v>
      </c>
      <c r="AG27" s="142"/>
      <c r="AH27" s="1005"/>
    </row>
    <row r="28" spans="1:34" ht="15" customHeight="1" thickBot="1">
      <c r="A28" s="163">
        <v>14</v>
      </c>
      <c r="B28" s="591" t="s">
        <v>905</v>
      </c>
      <c r="C28" s="193" t="s">
        <v>1247</v>
      </c>
      <c r="D28" s="242">
        <v>8</v>
      </c>
      <c r="E28" s="208" t="s">
        <v>1246</v>
      </c>
      <c r="F28" s="269" t="s">
        <v>1191</v>
      </c>
      <c r="G28" s="468" t="s">
        <v>1192</v>
      </c>
      <c r="H28" s="269" t="s">
        <v>1194</v>
      </c>
      <c r="I28" s="246" t="s">
        <v>1196</v>
      </c>
      <c r="J28" s="149">
        <v>3</v>
      </c>
      <c r="K28" s="17">
        <v>3</v>
      </c>
      <c r="L28" s="17">
        <v>3</v>
      </c>
      <c r="M28" s="17">
        <v>3</v>
      </c>
      <c r="N28" s="17">
        <v>3</v>
      </c>
      <c r="O28" s="17">
        <v>5</v>
      </c>
      <c r="P28" s="138">
        <v>5</v>
      </c>
      <c r="Q28" s="39">
        <f t="shared" si="0"/>
        <v>25</v>
      </c>
      <c r="R28" s="149">
        <v>2</v>
      </c>
      <c r="S28" s="17">
        <v>2</v>
      </c>
      <c r="T28" s="17">
        <v>2</v>
      </c>
      <c r="U28" s="17">
        <v>2</v>
      </c>
      <c r="V28" s="17">
        <v>2</v>
      </c>
      <c r="W28" s="17">
        <v>2</v>
      </c>
      <c r="X28" s="17">
        <v>2</v>
      </c>
      <c r="Y28" s="17">
        <v>2</v>
      </c>
      <c r="Z28" s="17">
        <v>2</v>
      </c>
      <c r="AA28" s="17">
        <v>2</v>
      </c>
      <c r="AB28" s="17">
        <v>2</v>
      </c>
      <c r="AC28" s="138">
        <v>2</v>
      </c>
      <c r="AD28" s="39">
        <f t="shared" si="1"/>
        <v>24</v>
      </c>
      <c r="AE28" s="656">
        <v>31</v>
      </c>
      <c r="AF28" s="139">
        <f t="shared" si="2"/>
        <v>80</v>
      </c>
      <c r="AG28" s="142"/>
      <c r="AH28" s="1006"/>
    </row>
    <row r="29" spans="1:33" ht="15" customHeight="1" thickBot="1">
      <c r="A29" s="163">
        <v>15</v>
      </c>
      <c r="B29" s="591" t="s">
        <v>912</v>
      </c>
      <c r="C29" s="173" t="s">
        <v>1420</v>
      </c>
      <c r="D29" s="242">
        <v>8</v>
      </c>
      <c r="E29" s="206" t="s">
        <v>1421</v>
      </c>
      <c r="F29" s="236" t="s">
        <v>1165</v>
      </c>
      <c r="G29" s="181" t="s">
        <v>1370</v>
      </c>
      <c r="H29" s="236" t="s">
        <v>1422</v>
      </c>
      <c r="I29" s="246" t="s">
        <v>1196</v>
      </c>
      <c r="J29" s="149">
        <v>3</v>
      </c>
      <c r="K29" s="17">
        <v>3</v>
      </c>
      <c r="L29" s="17">
        <v>3</v>
      </c>
      <c r="M29" s="17">
        <v>3</v>
      </c>
      <c r="N29" s="17">
        <v>3</v>
      </c>
      <c r="O29" s="17">
        <v>5</v>
      </c>
      <c r="P29" s="138">
        <v>4</v>
      </c>
      <c r="Q29" s="39">
        <f t="shared" si="0"/>
        <v>24</v>
      </c>
      <c r="R29" s="149">
        <v>2</v>
      </c>
      <c r="S29" s="17">
        <v>2</v>
      </c>
      <c r="T29" s="17">
        <v>2</v>
      </c>
      <c r="U29" s="17">
        <v>2</v>
      </c>
      <c r="V29" s="17">
        <v>2</v>
      </c>
      <c r="W29" s="17">
        <v>2</v>
      </c>
      <c r="X29" s="17">
        <v>2</v>
      </c>
      <c r="Y29" s="17">
        <v>2</v>
      </c>
      <c r="Z29" s="17">
        <v>2</v>
      </c>
      <c r="AA29" s="17">
        <v>2</v>
      </c>
      <c r="AB29" s="17">
        <v>2</v>
      </c>
      <c r="AC29" s="138">
        <v>2</v>
      </c>
      <c r="AD29" s="39">
        <f t="shared" si="1"/>
        <v>24</v>
      </c>
      <c r="AE29" s="656">
        <v>31</v>
      </c>
      <c r="AF29" s="139">
        <f t="shared" si="2"/>
        <v>79</v>
      </c>
      <c r="AG29" s="142"/>
    </row>
    <row r="30" spans="1:33" ht="15" customHeight="1" thickBot="1">
      <c r="A30" s="163">
        <v>16</v>
      </c>
      <c r="B30" s="591" t="s">
        <v>928</v>
      </c>
      <c r="C30" s="422" t="s">
        <v>319</v>
      </c>
      <c r="D30" s="597">
        <v>8</v>
      </c>
      <c r="E30" s="422" t="s">
        <v>1641</v>
      </c>
      <c r="F30" s="596" t="s">
        <v>1618</v>
      </c>
      <c r="G30" s="347" t="s">
        <v>1613</v>
      </c>
      <c r="H30" s="596" t="s">
        <v>1643</v>
      </c>
      <c r="I30" s="8" t="s">
        <v>296</v>
      </c>
      <c r="J30" s="149">
        <v>2</v>
      </c>
      <c r="K30" s="17">
        <v>3</v>
      </c>
      <c r="L30" s="17">
        <v>3</v>
      </c>
      <c r="M30" s="17">
        <v>3</v>
      </c>
      <c r="N30" s="17">
        <v>2</v>
      </c>
      <c r="O30" s="17">
        <v>5</v>
      </c>
      <c r="P30" s="138">
        <v>4</v>
      </c>
      <c r="Q30" s="39">
        <f t="shared" si="0"/>
        <v>22</v>
      </c>
      <c r="R30" s="149">
        <v>2</v>
      </c>
      <c r="S30" s="17">
        <v>2</v>
      </c>
      <c r="T30" s="17">
        <v>2</v>
      </c>
      <c r="U30" s="17">
        <v>2</v>
      </c>
      <c r="V30" s="17">
        <v>2</v>
      </c>
      <c r="W30" s="17">
        <v>2</v>
      </c>
      <c r="X30" s="17">
        <v>2</v>
      </c>
      <c r="Y30" s="17">
        <v>2</v>
      </c>
      <c r="Z30" s="17">
        <v>2</v>
      </c>
      <c r="AA30" s="17">
        <v>1</v>
      </c>
      <c r="AB30" s="17">
        <v>3</v>
      </c>
      <c r="AC30" s="138">
        <v>1</v>
      </c>
      <c r="AD30" s="39">
        <f t="shared" si="1"/>
        <v>23</v>
      </c>
      <c r="AE30" s="656">
        <v>34</v>
      </c>
      <c r="AF30" s="139">
        <f t="shared" si="2"/>
        <v>79</v>
      </c>
      <c r="AG30" s="142"/>
    </row>
    <row r="31" spans="1:33" ht="15" customHeight="1" thickBot="1">
      <c r="A31" s="163">
        <v>17</v>
      </c>
      <c r="B31" s="591" t="s">
        <v>927</v>
      </c>
      <c r="C31" s="173" t="s">
        <v>2430</v>
      </c>
      <c r="D31" s="242">
        <v>8</v>
      </c>
      <c r="E31" s="206" t="s">
        <v>2431</v>
      </c>
      <c r="F31" s="236" t="s">
        <v>2417</v>
      </c>
      <c r="G31" s="181" t="s">
        <v>2393</v>
      </c>
      <c r="H31" s="236" t="s">
        <v>2432</v>
      </c>
      <c r="I31" s="173" t="s">
        <v>1196</v>
      </c>
      <c r="J31" s="149">
        <v>3</v>
      </c>
      <c r="K31" s="17">
        <v>3</v>
      </c>
      <c r="L31" s="17">
        <v>2</v>
      </c>
      <c r="M31" s="17">
        <v>3</v>
      </c>
      <c r="N31" s="17">
        <v>3</v>
      </c>
      <c r="O31" s="17">
        <v>5</v>
      </c>
      <c r="P31" s="138">
        <v>0</v>
      </c>
      <c r="Q31" s="39">
        <f t="shared" si="0"/>
        <v>19</v>
      </c>
      <c r="R31" s="149">
        <v>2</v>
      </c>
      <c r="S31" s="17">
        <v>2</v>
      </c>
      <c r="T31" s="17">
        <v>2</v>
      </c>
      <c r="U31" s="17">
        <v>2</v>
      </c>
      <c r="V31" s="17">
        <v>2</v>
      </c>
      <c r="W31" s="17">
        <v>2</v>
      </c>
      <c r="X31" s="17">
        <v>2</v>
      </c>
      <c r="Y31" s="17">
        <v>2</v>
      </c>
      <c r="Z31" s="17">
        <v>2</v>
      </c>
      <c r="AA31" s="17">
        <v>2</v>
      </c>
      <c r="AB31" s="17">
        <v>3</v>
      </c>
      <c r="AC31" s="138">
        <v>2</v>
      </c>
      <c r="AD31" s="39">
        <f t="shared" si="1"/>
        <v>25</v>
      </c>
      <c r="AE31" s="656">
        <v>34</v>
      </c>
      <c r="AF31" s="139">
        <f t="shared" si="2"/>
        <v>78</v>
      </c>
      <c r="AG31" s="142"/>
    </row>
    <row r="32" spans="1:33" ht="15" customHeight="1" thickBot="1">
      <c r="A32" s="163">
        <v>18</v>
      </c>
      <c r="B32" s="591" t="s">
        <v>930</v>
      </c>
      <c r="C32" s="422" t="s">
        <v>321</v>
      </c>
      <c r="D32" s="597">
        <v>8</v>
      </c>
      <c r="E32" s="422" t="s">
        <v>1641</v>
      </c>
      <c r="F32" s="596" t="s">
        <v>1618</v>
      </c>
      <c r="G32" s="347" t="s">
        <v>1613</v>
      </c>
      <c r="H32" s="596" t="s">
        <v>1643</v>
      </c>
      <c r="I32" s="8" t="s">
        <v>296</v>
      </c>
      <c r="J32" s="149">
        <v>3</v>
      </c>
      <c r="K32" s="17">
        <v>3</v>
      </c>
      <c r="L32" s="17">
        <v>3</v>
      </c>
      <c r="M32" s="17">
        <v>3</v>
      </c>
      <c r="N32" s="17">
        <v>3</v>
      </c>
      <c r="O32" s="17">
        <v>5</v>
      </c>
      <c r="P32" s="138">
        <v>4</v>
      </c>
      <c r="Q32" s="39">
        <f t="shared" si="0"/>
        <v>24</v>
      </c>
      <c r="R32" s="149">
        <v>2</v>
      </c>
      <c r="S32" s="17">
        <v>2</v>
      </c>
      <c r="T32" s="17">
        <v>2</v>
      </c>
      <c r="U32" s="17">
        <v>2</v>
      </c>
      <c r="V32" s="17">
        <v>2</v>
      </c>
      <c r="W32" s="17">
        <v>2</v>
      </c>
      <c r="X32" s="17">
        <v>2</v>
      </c>
      <c r="Y32" s="17">
        <v>2</v>
      </c>
      <c r="Z32" s="17">
        <v>2</v>
      </c>
      <c r="AA32" s="17">
        <v>2</v>
      </c>
      <c r="AB32" s="17">
        <v>0</v>
      </c>
      <c r="AC32" s="138">
        <v>2</v>
      </c>
      <c r="AD32" s="39">
        <f t="shared" si="1"/>
        <v>22</v>
      </c>
      <c r="AE32" s="656">
        <v>31</v>
      </c>
      <c r="AF32" s="139">
        <f t="shared" si="2"/>
        <v>77</v>
      </c>
      <c r="AG32" s="142"/>
    </row>
    <row r="33" spans="1:33" ht="15" customHeight="1" thickBot="1">
      <c r="A33" s="163">
        <v>19</v>
      </c>
      <c r="B33" s="591" t="s">
        <v>909</v>
      </c>
      <c r="C33" s="220" t="s">
        <v>1360</v>
      </c>
      <c r="D33" s="242">
        <v>8</v>
      </c>
      <c r="E33" s="8" t="s">
        <v>221</v>
      </c>
      <c r="F33" s="315" t="s">
        <v>216</v>
      </c>
      <c r="G33" s="181" t="s">
        <v>1327</v>
      </c>
      <c r="H33" s="593" t="s">
        <v>1333</v>
      </c>
      <c r="I33" s="246" t="s">
        <v>1196</v>
      </c>
      <c r="J33" s="149">
        <v>1</v>
      </c>
      <c r="K33" s="17">
        <v>3</v>
      </c>
      <c r="L33" s="17">
        <v>2</v>
      </c>
      <c r="M33" s="17">
        <v>3</v>
      </c>
      <c r="N33" s="17">
        <v>2</v>
      </c>
      <c r="O33" s="17">
        <v>4</v>
      </c>
      <c r="P33" s="138">
        <v>4</v>
      </c>
      <c r="Q33" s="39">
        <f t="shared" si="0"/>
        <v>19</v>
      </c>
      <c r="R33" s="149">
        <v>2</v>
      </c>
      <c r="S33" s="17">
        <v>2</v>
      </c>
      <c r="T33" s="17">
        <v>2</v>
      </c>
      <c r="U33" s="17">
        <v>2</v>
      </c>
      <c r="V33" s="17">
        <v>2</v>
      </c>
      <c r="W33" s="17">
        <v>2</v>
      </c>
      <c r="X33" s="17">
        <v>2</v>
      </c>
      <c r="Y33" s="17">
        <v>2</v>
      </c>
      <c r="Z33" s="17">
        <v>2</v>
      </c>
      <c r="AA33" s="17">
        <v>2</v>
      </c>
      <c r="AB33" s="17">
        <v>3</v>
      </c>
      <c r="AC33" s="138">
        <v>2</v>
      </c>
      <c r="AD33" s="39">
        <f t="shared" si="1"/>
        <v>25</v>
      </c>
      <c r="AE33" s="656">
        <v>31</v>
      </c>
      <c r="AF33" s="139">
        <f t="shared" si="2"/>
        <v>75</v>
      </c>
      <c r="AG33" s="142"/>
    </row>
    <row r="34" spans="1:33" ht="15" customHeight="1" thickBot="1">
      <c r="A34" s="163">
        <v>20</v>
      </c>
      <c r="B34" s="591" t="s">
        <v>922</v>
      </c>
      <c r="C34" s="173" t="s">
        <v>2260</v>
      </c>
      <c r="D34" s="242">
        <v>8</v>
      </c>
      <c r="E34" s="206" t="s">
        <v>2195</v>
      </c>
      <c r="F34" s="283" t="s">
        <v>1125</v>
      </c>
      <c r="G34" s="181" t="s">
        <v>2121</v>
      </c>
      <c r="H34" s="236" t="s">
        <v>2196</v>
      </c>
      <c r="I34" s="206" t="s">
        <v>1196</v>
      </c>
      <c r="J34" s="149">
        <v>3</v>
      </c>
      <c r="K34" s="17">
        <v>3</v>
      </c>
      <c r="L34" s="17">
        <v>2</v>
      </c>
      <c r="M34" s="17">
        <v>2</v>
      </c>
      <c r="N34" s="17">
        <v>2</v>
      </c>
      <c r="O34" s="17">
        <v>5</v>
      </c>
      <c r="P34" s="138">
        <v>4</v>
      </c>
      <c r="Q34" s="39">
        <f t="shared" si="0"/>
        <v>21</v>
      </c>
      <c r="R34" s="149">
        <v>2</v>
      </c>
      <c r="S34" s="17">
        <v>2</v>
      </c>
      <c r="T34" s="17">
        <v>2</v>
      </c>
      <c r="U34" s="17">
        <v>2</v>
      </c>
      <c r="V34" s="17">
        <v>2</v>
      </c>
      <c r="W34" s="17">
        <v>2</v>
      </c>
      <c r="X34" s="17">
        <v>2</v>
      </c>
      <c r="Y34" s="17">
        <v>2</v>
      </c>
      <c r="Z34" s="17">
        <v>2</v>
      </c>
      <c r="AA34" s="17">
        <v>2</v>
      </c>
      <c r="AB34" s="17">
        <v>3</v>
      </c>
      <c r="AC34" s="138">
        <v>2</v>
      </c>
      <c r="AD34" s="39">
        <f t="shared" si="1"/>
        <v>25</v>
      </c>
      <c r="AE34" s="656">
        <v>28</v>
      </c>
      <c r="AF34" s="139">
        <f t="shared" si="2"/>
        <v>74</v>
      </c>
      <c r="AG34" s="142"/>
    </row>
    <row r="35" spans="1:33" ht="15" customHeight="1" thickBot="1">
      <c r="A35" s="163">
        <v>21</v>
      </c>
      <c r="B35" s="591" t="s">
        <v>913</v>
      </c>
      <c r="C35" s="215" t="s">
        <v>1731</v>
      </c>
      <c r="D35" s="242">
        <v>8</v>
      </c>
      <c r="E35" s="431" t="s">
        <v>1717</v>
      </c>
      <c r="F35" s="447" t="s">
        <v>1121</v>
      </c>
      <c r="G35" s="181" t="s">
        <v>1707</v>
      </c>
      <c r="H35" s="314" t="s">
        <v>1122</v>
      </c>
      <c r="I35" s="246" t="s">
        <v>1196</v>
      </c>
      <c r="J35" s="149">
        <v>2</v>
      </c>
      <c r="K35" s="17">
        <v>2</v>
      </c>
      <c r="L35" s="17">
        <v>2</v>
      </c>
      <c r="M35" s="17">
        <v>3</v>
      </c>
      <c r="N35" s="17">
        <v>2</v>
      </c>
      <c r="O35" s="17">
        <v>5</v>
      </c>
      <c r="P35" s="138">
        <v>5</v>
      </c>
      <c r="Q35" s="39">
        <f t="shared" si="0"/>
        <v>21</v>
      </c>
      <c r="R35" s="149">
        <v>2</v>
      </c>
      <c r="S35" s="17">
        <v>2</v>
      </c>
      <c r="T35" s="17">
        <v>2</v>
      </c>
      <c r="U35" s="17">
        <v>2</v>
      </c>
      <c r="V35" s="17">
        <v>2</v>
      </c>
      <c r="W35" s="17">
        <v>2</v>
      </c>
      <c r="X35" s="17">
        <v>2</v>
      </c>
      <c r="Y35" s="17">
        <v>2</v>
      </c>
      <c r="Z35" s="17">
        <v>2</v>
      </c>
      <c r="AA35" s="17">
        <v>2</v>
      </c>
      <c r="AB35" s="17">
        <v>3</v>
      </c>
      <c r="AC35" s="138">
        <v>1</v>
      </c>
      <c r="AD35" s="39">
        <f t="shared" si="1"/>
        <v>24</v>
      </c>
      <c r="AE35" s="656">
        <v>28</v>
      </c>
      <c r="AF35" s="139">
        <f t="shared" si="2"/>
        <v>73</v>
      </c>
      <c r="AG35" s="142"/>
    </row>
    <row r="36" spans="1:33" ht="15" customHeight="1" thickBot="1">
      <c r="A36" s="163">
        <v>22</v>
      </c>
      <c r="B36" s="591" t="s">
        <v>908</v>
      </c>
      <c r="C36" s="193" t="s">
        <v>1318</v>
      </c>
      <c r="D36" s="242">
        <v>8</v>
      </c>
      <c r="E36" s="208" t="s">
        <v>1319</v>
      </c>
      <c r="F36" s="236" t="s">
        <v>1268</v>
      </c>
      <c r="G36" s="181" t="s">
        <v>1256</v>
      </c>
      <c r="H36" s="269" t="s">
        <v>1283</v>
      </c>
      <c r="I36" s="246" t="s">
        <v>1196</v>
      </c>
      <c r="J36" s="149">
        <v>2</v>
      </c>
      <c r="K36" s="17">
        <v>2</v>
      </c>
      <c r="L36" s="17">
        <v>2</v>
      </c>
      <c r="M36" s="17">
        <v>3</v>
      </c>
      <c r="N36" s="17">
        <v>3</v>
      </c>
      <c r="O36" s="17">
        <v>4</v>
      </c>
      <c r="P36" s="138">
        <v>4</v>
      </c>
      <c r="Q36" s="39">
        <f t="shared" si="0"/>
        <v>20</v>
      </c>
      <c r="R36" s="149">
        <v>2</v>
      </c>
      <c r="S36" s="17">
        <v>2</v>
      </c>
      <c r="T36" s="17">
        <v>2</v>
      </c>
      <c r="U36" s="17">
        <v>2</v>
      </c>
      <c r="V36" s="17">
        <v>2</v>
      </c>
      <c r="W36" s="17">
        <v>2</v>
      </c>
      <c r="X36" s="17">
        <v>2</v>
      </c>
      <c r="Y36" s="17">
        <v>2</v>
      </c>
      <c r="Z36" s="17">
        <v>2</v>
      </c>
      <c r="AA36" s="17">
        <v>2</v>
      </c>
      <c r="AB36" s="17">
        <v>2</v>
      </c>
      <c r="AC36" s="138">
        <v>2</v>
      </c>
      <c r="AD36" s="39">
        <f t="shared" si="1"/>
        <v>24</v>
      </c>
      <c r="AE36" s="656">
        <v>28</v>
      </c>
      <c r="AF36" s="139">
        <f t="shared" si="2"/>
        <v>72</v>
      </c>
      <c r="AG36" s="142"/>
    </row>
    <row r="37" spans="1:33" ht="15" customHeight="1" thickBot="1">
      <c r="A37" s="163">
        <v>23</v>
      </c>
      <c r="B37" s="591" t="s">
        <v>925</v>
      </c>
      <c r="C37" s="173" t="s">
        <v>2336</v>
      </c>
      <c r="D37" s="242">
        <v>8</v>
      </c>
      <c r="E37" s="206" t="s">
        <v>2327</v>
      </c>
      <c r="F37" s="236" t="s">
        <v>2266</v>
      </c>
      <c r="G37" s="181" t="s">
        <v>2267</v>
      </c>
      <c r="H37" s="236" t="s">
        <v>2328</v>
      </c>
      <c r="I37" s="206" t="s">
        <v>1196</v>
      </c>
      <c r="J37" s="149">
        <v>2</v>
      </c>
      <c r="K37" s="17">
        <v>2</v>
      </c>
      <c r="L37" s="17">
        <v>1</v>
      </c>
      <c r="M37" s="17">
        <v>3</v>
      </c>
      <c r="N37" s="17">
        <v>3</v>
      </c>
      <c r="O37" s="17">
        <v>4</v>
      </c>
      <c r="P37" s="138">
        <v>2</v>
      </c>
      <c r="Q37" s="39">
        <f t="shared" si="0"/>
        <v>17</v>
      </c>
      <c r="R37" s="149">
        <v>1</v>
      </c>
      <c r="S37" s="17">
        <v>1</v>
      </c>
      <c r="T37" s="17">
        <v>1</v>
      </c>
      <c r="U37" s="17">
        <v>2</v>
      </c>
      <c r="V37" s="17">
        <v>1</v>
      </c>
      <c r="W37" s="17">
        <v>1</v>
      </c>
      <c r="X37" s="17">
        <v>2</v>
      </c>
      <c r="Y37" s="17">
        <v>2</v>
      </c>
      <c r="Z37" s="17">
        <v>1</v>
      </c>
      <c r="AA37" s="17">
        <v>1</v>
      </c>
      <c r="AB37" s="17">
        <v>3</v>
      </c>
      <c r="AC37" s="138">
        <v>1</v>
      </c>
      <c r="AD37" s="39">
        <f t="shared" si="1"/>
        <v>17</v>
      </c>
      <c r="AE37" s="656">
        <v>31</v>
      </c>
      <c r="AF37" s="139">
        <f t="shared" si="2"/>
        <v>65</v>
      </c>
      <c r="AG37" s="142"/>
    </row>
    <row r="38" spans="1:33" ht="15" customHeight="1" thickBot="1">
      <c r="A38" s="467">
        <v>24</v>
      </c>
      <c r="B38" s="591" t="s">
        <v>910</v>
      </c>
      <c r="C38" s="519" t="s">
        <v>1361</v>
      </c>
      <c r="D38" s="592">
        <v>8</v>
      </c>
      <c r="E38" s="517" t="s">
        <v>228</v>
      </c>
      <c r="F38" s="761" t="s">
        <v>220</v>
      </c>
      <c r="G38" s="594" t="s">
        <v>1327</v>
      </c>
      <c r="H38" s="520" t="s">
        <v>1363</v>
      </c>
      <c r="I38" s="762" t="s">
        <v>1196</v>
      </c>
      <c r="J38" s="149">
        <v>1</v>
      </c>
      <c r="K38" s="17">
        <v>2</v>
      </c>
      <c r="L38" s="17">
        <v>1</v>
      </c>
      <c r="M38" s="17">
        <v>1</v>
      </c>
      <c r="N38" s="17">
        <v>1</v>
      </c>
      <c r="O38" s="17">
        <v>1</v>
      </c>
      <c r="P38" s="138">
        <v>3</v>
      </c>
      <c r="Q38" s="39">
        <f t="shared" si="0"/>
        <v>10</v>
      </c>
      <c r="R38" s="149">
        <v>1</v>
      </c>
      <c r="S38" s="17">
        <v>1</v>
      </c>
      <c r="T38" s="17">
        <v>2</v>
      </c>
      <c r="U38" s="17">
        <v>2</v>
      </c>
      <c r="V38" s="17">
        <v>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2</v>
      </c>
      <c r="AC38" s="138">
        <v>1</v>
      </c>
      <c r="AD38" s="39">
        <f t="shared" si="1"/>
        <v>15</v>
      </c>
      <c r="AE38" s="656">
        <v>37</v>
      </c>
      <c r="AF38" s="139">
        <f t="shared" si="2"/>
        <v>62</v>
      </c>
      <c r="AG38" s="142"/>
    </row>
    <row r="39" spans="1:33" ht="15.75" thickBot="1">
      <c r="A39" s="163">
        <v>25</v>
      </c>
      <c r="B39" s="591" t="s">
        <v>917</v>
      </c>
      <c r="C39" s="222" t="s">
        <v>1869</v>
      </c>
      <c r="D39" s="242">
        <v>8</v>
      </c>
      <c r="E39" s="206" t="s">
        <v>1864</v>
      </c>
      <c r="F39" s="236" t="s">
        <v>1858</v>
      </c>
      <c r="G39" s="181" t="s">
        <v>1859</v>
      </c>
      <c r="H39" s="236" t="s">
        <v>1870</v>
      </c>
      <c r="I39" s="8" t="s">
        <v>298</v>
      </c>
      <c r="J39" s="149">
        <v>1</v>
      </c>
      <c r="K39" s="17">
        <v>3</v>
      </c>
      <c r="L39" s="17">
        <v>1</v>
      </c>
      <c r="M39" s="17">
        <v>3</v>
      </c>
      <c r="N39" s="17">
        <v>3</v>
      </c>
      <c r="O39" s="17">
        <v>3</v>
      </c>
      <c r="P39" s="138">
        <v>0</v>
      </c>
      <c r="Q39" s="39">
        <f t="shared" si="0"/>
        <v>14</v>
      </c>
      <c r="R39" s="149">
        <v>1</v>
      </c>
      <c r="S39" s="17">
        <v>1</v>
      </c>
      <c r="T39" s="17">
        <v>0</v>
      </c>
      <c r="U39" s="17">
        <v>1</v>
      </c>
      <c r="V39" s="17">
        <v>0</v>
      </c>
      <c r="W39" s="17">
        <v>2</v>
      </c>
      <c r="X39" s="17">
        <v>2</v>
      </c>
      <c r="Y39" s="17">
        <v>2</v>
      </c>
      <c r="Z39" s="17">
        <v>2</v>
      </c>
      <c r="AA39" s="17">
        <v>2</v>
      </c>
      <c r="AB39" s="17">
        <v>0</v>
      </c>
      <c r="AC39" s="138">
        <v>0</v>
      </c>
      <c r="AD39" s="39">
        <f t="shared" si="1"/>
        <v>13</v>
      </c>
      <c r="AE39" s="656">
        <v>31</v>
      </c>
      <c r="AF39" s="139">
        <f t="shared" si="2"/>
        <v>58</v>
      </c>
      <c r="AG39" s="142"/>
    </row>
    <row r="40" spans="1:33" ht="15" customHeight="1" thickBot="1">
      <c r="A40" s="163">
        <v>26</v>
      </c>
      <c r="B40" s="591" t="s">
        <v>911</v>
      </c>
      <c r="C40" s="173" t="s">
        <v>1362</v>
      </c>
      <c r="D40" s="242">
        <v>8</v>
      </c>
      <c r="E40" s="8" t="s">
        <v>228</v>
      </c>
      <c r="F40" s="315" t="s">
        <v>220</v>
      </c>
      <c r="G40" s="181" t="s">
        <v>1327</v>
      </c>
      <c r="H40" s="236" t="s">
        <v>1363</v>
      </c>
      <c r="I40" s="246" t="s">
        <v>1196</v>
      </c>
      <c r="J40" s="149">
        <v>1</v>
      </c>
      <c r="K40" s="17">
        <v>2</v>
      </c>
      <c r="L40" s="17">
        <v>1</v>
      </c>
      <c r="M40" s="17">
        <v>1</v>
      </c>
      <c r="N40" s="17">
        <v>1</v>
      </c>
      <c r="O40" s="17">
        <v>1</v>
      </c>
      <c r="P40" s="138">
        <v>2</v>
      </c>
      <c r="Q40" s="39">
        <f t="shared" si="0"/>
        <v>9</v>
      </c>
      <c r="R40" s="149">
        <v>1</v>
      </c>
      <c r="S40" s="17">
        <v>1</v>
      </c>
      <c r="T40" s="17">
        <v>2</v>
      </c>
      <c r="U40" s="17">
        <v>2</v>
      </c>
      <c r="V40" s="17">
        <v>1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3</v>
      </c>
      <c r="AC40" s="138">
        <v>1</v>
      </c>
      <c r="AD40" s="39">
        <f t="shared" si="1"/>
        <v>16</v>
      </c>
      <c r="AE40" s="656">
        <v>29</v>
      </c>
      <c r="AF40" s="139">
        <f t="shared" si="2"/>
        <v>54</v>
      </c>
      <c r="AG40" s="142"/>
    </row>
    <row r="41" spans="1:33" ht="15">
      <c r="A41" s="163">
        <v>27</v>
      </c>
      <c r="B41" s="591" t="s">
        <v>926</v>
      </c>
      <c r="C41" s="173" t="s">
        <v>2337</v>
      </c>
      <c r="D41" s="242">
        <v>8</v>
      </c>
      <c r="E41" s="206" t="s">
        <v>2327</v>
      </c>
      <c r="F41" s="236" t="s">
        <v>2266</v>
      </c>
      <c r="G41" s="181" t="s">
        <v>2267</v>
      </c>
      <c r="H41" s="236" t="s">
        <v>2328</v>
      </c>
      <c r="I41" s="206" t="s">
        <v>1196</v>
      </c>
      <c r="J41" s="149">
        <v>1</v>
      </c>
      <c r="K41" s="17">
        <v>1</v>
      </c>
      <c r="L41" s="17">
        <v>1</v>
      </c>
      <c r="M41" s="17">
        <v>2</v>
      </c>
      <c r="N41" s="17">
        <v>1</v>
      </c>
      <c r="O41" s="17">
        <v>2</v>
      </c>
      <c r="P41" s="138">
        <v>2</v>
      </c>
      <c r="Q41" s="39">
        <f t="shared" si="0"/>
        <v>10</v>
      </c>
      <c r="R41" s="149">
        <v>1</v>
      </c>
      <c r="S41" s="17">
        <v>1</v>
      </c>
      <c r="T41" s="17">
        <v>1</v>
      </c>
      <c r="U41" s="17">
        <v>1</v>
      </c>
      <c r="V41" s="17">
        <v>1</v>
      </c>
      <c r="W41" s="17">
        <v>1</v>
      </c>
      <c r="X41" s="17">
        <v>2</v>
      </c>
      <c r="Y41" s="17">
        <v>2</v>
      </c>
      <c r="Z41" s="17">
        <v>2</v>
      </c>
      <c r="AA41" s="17">
        <v>1</v>
      </c>
      <c r="AB41" s="17">
        <v>1</v>
      </c>
      <c r="AC41" s="138">
        <v>1</v>
      </c>
      <c r="AD41" s="39">
        <f t="shared" si="1"/>
        <v>15</v>
      </c>
      <c r="AE41" s="656">
        <v>28</v>
      </c>
      <c r="AF41" s="139">
        <f t="shared" si="2"/>
        <v>53</v>
      </c>
      <c r="AG41" s="142"/>
    </row>
    <row r="42" spans="1:33" ht="15" customHeight="1" thickBot="1">
      <c r="A42" s="261"/>
      <c r="B42" s="595"/>
      <c r="C42" s="179"/>
      <c r="D42" s="313"/>
      <c r="E42" s="9"/>
      <c r="F42" s="81"/>
      <c r="G42" s="9"/>
      <c r="H42" s="81"/>
      <c r="I42" s="9"/>
      <c r="J42" s="150"/>
      <c r="K42" s="20"/>
      <c r="L42" s="20"/>
      <c r="M42" s="20"/>
      <c r="N42" s="20"/>
      <c r="O42" s="20"/>
      <c r="P42" s="145"/>
      <c r="Q42" s="11"/>
      <c r="R42" s="15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145"/>
      <c r="AD42" s="11"/>
      <c r="AE42" s="146"/>
      <c r="AF42" s="144"/>
      <c r="AG42" s="147"/>
    </row>
    <row r="44" spans="2:9" ht="15">
      <c r="B44" t="s">
        <v>983</v>
      </c>
      <c r="D44" t="s">
        <v>984</v>
      </c>
      <c r="F44" t="s">
        <v>985</v>
      </c>
      <c r="I44" s="50" t="s">
        <v>1013</v>
      </c>
    </row>
    <row r="45" ht="92.25" customHeight="1"/>
    <row r="47" spans="3:8" ht="15.75">
      <c r="C47" s="129" t="s">
        <v>1110</v>
      </c>
      <c r="H47" t="s">
        <v>1085</v>
      </c>
    </row>
    <row r="48" ht="15">
      <c r="H48" t="s">
        <v>1085</v>
      </c>
    </row>
    <row r="49" spans="3:11" ht="15">
      <c r="C49" s="154" t="s">
        <v>1094</v>
      </c>
      <c r="H49" t="s">
        <v>1085</v>
      </c>
      <c r="K49" s="154" t="s">
        <v>958</v>
      </c>
    </row>
    <row r="50" spans="2:11" ht="15">
      <c r="B50" s="153" t="s">
        <v>969</v>
      </c>
      <c r="C50" s="151" t="s">
        <v>1084</v>
      </c>
      <c r="H50" t="s">
        <v>1085</v>
      </c>
      <c r="K50" s="154" t="s">
        <v>212</v>
      </c>
    </row>
    <row r="51" spans="2:11" ht="15">
      <c r="B51" s="153" t="s">
        <v>970</v>
      </c>
      <c r="C51" s="151" t="s">
        <v>1086</v>
      </c>
      <c r="K51" s="154" t="s">
        <v>213</v>
      </c>
    </row>
    <row r="52" spans="2:11" ht="15">
      <c r="B52" s="153" t="s">
        <v>1065</v>
      </c>
      <c r="C52" s="151" t="s">
        <v>1087</v>
      </c>
      <c r="H52" t="s">
        <v>1085</v>
      </c>
      <c r="K52" s="154" t="s">
        <v>214</v>
      </c>
    </row>
    <row r="53" spans="2:8" ht="15">
      <c r="B53" s="153" t="s">
        <v>978</v>
      </c>
      <c r="C53" s="151" t="s">
        <v>1088</v>
      </c>
      <c r="H53" t="s">
        <v>1092</v>
      </c>
    </row>
    <row r="54" spans="2:8" ht="15">
      <c r="B54" s="153" t="s">
        <v>1066</v>
      </c>
      <c r="C54" s="151" t="s">
        <v>1089</v>
      </c>
      <c r="H54" t="s">
        <v>1092</v>
      </c>
    </row>
    <row r="55" spans="2:9" ht="15">
      <c r="B55" s="153"/>
      <c r="C55" s="151" t="s">
        <v>1093</v>
      </c>
      <c r="H55" s="152" t="s">
        <v>1083</v>
      </c>
      <c r="I55" s="152"/>
    </row>
    <row r="56" spans="2:3" ht="15">
      <c r="B56" s="153" t="s">
        <v>1067</v>
      </c>
      <c r="C56" s="151" t="s">
        <v>1090</v>
      </c>
    </row>
    <row r="57" spans="2:3" ht="15">
      <c r="B57" s="153" t="s">
        <v>977</v>
      </c>
      <c r="C57" s="151" t="s">
        <v>1091</v>
      </c>
    </row>
    <row r="59" ht="15">
      <c r="H59" t="s">
        <v>1097</v>
      </c>
    </row>
    <row r="60" ht="15">
      <c r="H60" t="s">
        <v>1097</v>
      </c>
    </row>
    <row r="61" spans="3:8" ht="15">
      <c r="C61" s="154" t="s">
        <v>1095</v>
      </c>
      <c r="H61" t="s">
        <v>1097</v>
      </c>
    </row>
    <row r="62" spans="2:8" ht="15.75">
      <c r="B62" s="155" t="s">
        <v>1068</v>
      </c>
      <c r="C62" s="151" t="s">
        <v>1096</v>
      </c>
      <c r="H62" t="s">
        <v>1097</v>
      </c>
    </row>
    <row r="63" spans="2:8" ht="15.75">
      <c r="B63" s="155" t="s">
        <v>1069</v>
      </c>
      <c r="C63" s="151" t="s">
        <v>1099</v>
      </c>
      <c r="H63" t="s">
        <v>1097</v>
      </c>
    </row>
    <row r="64" spans="2:8" ht="15.75">
      <c r="B64" s="155" t="s">
        <v>1070</v>
      </c>
      <c r="C64" s="151" t="s">
        <v>1100</v>
      </c>
      <c r="H64" t="s">
        <v>1097</v>
      </c>
    </row>
    <row r="65" spans="2:8" ht="15.75">
      <c r="B65" s="155" t="s">
        <v>1071</v>
      </c>
      <c r="C65" s="151" t="s">
        <v>1101</v>
      </c>
      <c r="H65" t="s">
        <v>1097</v>
      </c>
    </row>
    <row r="66" spans="2:8" ht="15.75">
      <c r="B66" s="155" t="s">
        <v>1072</v>
      </c>
      <c r="C66" s="151" t="s">
        <v>1102</v>
      </c>
      <c r="H66" t="s">
        <v>1097</v>
      </c>
    </row>
    <row r="67" spans="2:8" ht="15.75">
      <c r="B67" s="155" t="s">
        <v>1073</v>
      </c>
      <c r="C67" s="151" t="s">
        <v>1103</v>
      </c>
      <c r="H67" t="s">
        <v>1097</v>
      </c>
    </row>
    <row r="68" spans="2:8" ht="15.75">
      <c r="B68" s="155" t="s">
        <v>1074</v>
      </c>
      <c r="C68" s="151" t="s">
        <v>1104</v>
      </c>
      <c r="H68" t="s">
        <v>1097</v>
      </c>
    </row>
    <row r="69" spans="2:8" ht="15.75">
      <c r="B69" s="155" t="s">
        <v>1077</v>
      </c>
      <c r="C69" s="151" t="s">
        <v>1105</v>
      </c>
      <c r="H69" t="s">
        <v>1109</v>
      </c>
    </row>
    <row r="70" spans="2:8" ht="15.75">
      <c r="B70" s="155" t="s">
        <v>1078</v>
      </c>
      <c r="C70" s="151" t="s">
        <v>1098</v>
      </c>
      <c r="H70" t="s">
        <v>1097</v>
      </c>
    </row>
    <row r="71" spans="2:9" ht="15.75">
      <c r="B71" s="155" t="s">
        <v>1079</v>
      </c>
      <c r="C71" s="151" t="s">
        <v>1106</v>
      </c>
      <c r="H71" s="152" t="s">
        <v>1083</v>
      </c>
      <c r="I71" s="152"/>
    </row>
    <row r="72" spans="2:3" ht="15.75">
      <c r="B72" s="155" t="s">
        <v>1080</v>
      </c>
      <c r="C72" s="151" t="s">
        <v>1107</v>
      </c>
    </row>
    <row r="73" spans="2:3" ht="15.75">
      <c r="B73" s="155" t="s">
        <v>1081</v>
      </c>
      <c r="C73" s="151" t="s">
        <v>1108</v>
      </c>
    </row>
  </sheetData>
  <sheetProtection/>
  <mergeCells count="25">
    <mergeCell ref="I11:I14"/>
    <mergeCell ref="A11:A14"/>
    <mergeCell ref="B11:B14"/>
    <mergeCell ref="C11:C14"/>
    <mergeCell ref="D11:D14"/>
    <mergeCell ref="AH26:AH28"/>
    <mergeCell ref="AH11:AH14"/>
    <mergeCell ref="AG11:AG14"/>
    <mergeCell ref="J12:P12"/>
    <mergeCell ref="Q12:Q13"/>
    <mergeCell ref="AE12:AE13"/>
    <mergeCell ref="J11:AE11"/>
    <mergeCell ref="R12:AC12"/>
    <mergeCell ref="AF11:AF13"/>
    <mergeCell ref="AD12:AD13"/>
    <mergeCell ref="B6:AF6"/>
    <mergeCell ref="B7:AF7"/>
    <mergeCell ref="B8:AF8"/>
    <mergeCell ref="B9:AF9"/>
    <mergeCell ref="AH18:AH21"/>
    <mergeCell ref="AH22:AH25"/>
    <mergeCell ref="E11:E14"/>
    <mergeCell ref="H11:H14"/>
    <mergeCell ref="F11:F14"/>
    <mergeCell ref="G11:G14"/>
  </mergeCells>
  <printOptions/>
  <pageMargins left="0.45" right="0.33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9"/>
  <sheetViews>
    <sheetView zoomScale="80" zoomScaleNormal="80" zoomScalePageLayoutView="0" workbookViewId="0" topLeftCell="A1">
      <selection activeCell="N16" sqref="N16"/>
    </sheetView>
  </sheetViews>
  <sheetFormatPr defaultColWidth="9.140625" defaultRowHeight="15"/>
  <cols>
    <col min="1" max="1" width="5.57421875" style="0" customWidth="1"/>
    <col min="2" max="2" width="8.7109375" style="0" customWidth="1"/>
    <col min="3" max="3" width="25.7109375" style="0" customWidth="1"/>
    <col min="4" max="4" width="5.8515625" style="0" customWidth="1"/>
    <col min="5" max="5" width="25.57421875" style="0" customWidth="1"/>
    <col min="6" max="6" width="15.8515625" style="0" customWidth="1"/>
    <col min="7" max="7" width="11.421875" style="0" customWidth="1"/>
    <col min="8" max="8" width="21.7109375" style="0" customWidth="1"/>
    <col min="9" max="9" width="10.421875" style="0" customWidth="1"/>
    <col min="10" max="12" width="5.7109375" style="0" customWidth="1"/>
    <col min="13" max="14" width="7.140625" style="0" customWidth="1"/>
    <col min="15" max="15" width="7.7109375" style="0" customWidth="1"/>
    <col min="16" max="16" width="9.003906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1" ht="15">
      <c r="B5" s="2"/>
      <c r="C5" s="2"/>
      <c r="D5" s="2"/>
      <c r="E5" s="2"/>
      <c r="F5" s="2"/>
      <c r="G5" s="2"/>
      <c r="H5" s="2"/>
      <c r="I5" s="2"/>
      <c r="J5" s="2"/>
      <c r="K5" s="2"/>
    </row>
    <row r="6" spans="1:16" ht="15">
      <c r="A6" s="849" t="s">
        <v>965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</row>
    <row r="7" spans="1:18" ht="15">
      <c r="A7" s="849" t="s">
        <v>1060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  <c r="Q7" s="849"/>
      <c r="R7" s="849"/>
    </row>
    <row r="8" spans="1:16" ht="15">
      <c r="A8" s="849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</row>
    <row r="9" spans="1:16" ht="18.75">
      <c r="A9" s="833" t="s">
        <v>957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</row>
    <row r="10" ht="15.75" thickBot="1"/>
    <row r="11" spans="1:18" ht="12.75" customHeight="1" thickBot="1">
      <c r="A11" s="842" t="s">
        <v>987</v>
      </c>
      <c r="B11" s="834" t="s">
        <v>988</v>
      </c>
      <c r="C11" s="838" t="s">
        <v>989</v>
      </c>
      <c r="D11" s="834" t="s">
        <v>990</v>
      </c>
      <c r="E11" s="838" t="s">
        <v>991</v>
      </c>
      <c r="F11" s="838" t="s">
        <v>993</v>
      </c>
      <c r="G11" s="838" t="s">
        <v>992</v>
      </c>
      <c r="H11" s="838" t="s">
        <v>994</v>
      </c>
      <c r="I11" s="836" t="s">
        <v>1115</v>
      </c>
      <c r="J11" s="827" t="s">
        <v>961</v>
      </c>
      <c r="K11" s="828"/>
      <c r="L11" s="828"/>
      <c r="M11" s="828"/>
      <c r="N11" s="828"/>
      <c r="O11" s="828"/>
      <c r="P11" s="829"/>
      <c r="Q11" s="817" t="s">
        <v>962</v>
      </c>
      <c r="R11" s="817" t="s">
        <v>207</v>
      </c>
    </row>
    <row r="12" spans="1:25" ht="26.25" customHeight="1" thickBot="1">
      <c r="A12" s="843"/>
      <c r="B12" s="835"/>
      <c r="C12" s="839"/>
      <c r="D12" s="835"/>
      <c r="E12" s="839"/>
      <c r="F12" s="839"/>
      <c r="G12" s="839"/>
      <c r="H12" s="839"/>
      <c r="I12" s="837"/>
      <c r="J12" s="824" t="s">
        <v>261</v>
      </c>
      <c r="K12" s="825"/>
      <c r="L12" s="825"/>
      <c r="M12" s="826"/>
      <c r="N12" s="856" t="s">
        <v>963</v>
      </c>
      <c r="O12" s="847" t="s">
        <v>972</v>
      </c>
      <c r="P12" s="858" t="s">
        <v>973</v>
      </c>
      <c r="Q12" s="818"/>
      <c r="R12" s="818"/>
      <c r="T12" s="5"/>
      <c r="U12" s="5"/>
      <c r="V12" s="5"/>
      <c r="W12" s="5"/>
      <c r="X12" s="5"/>
      <c r="Y12" s="5"/>
    </row>
    <row r="13" spans="1:25" ht="25.5" customHeight="1" thickBot="1">
      <c r="A13" s="843"/>
      <c r="B13" s="835"/>
      <c r="C13" s="839"/>
      <c r="D13" s="835"/>
      <c r="E13" s="839"/>
      <c r="F13" s="839"/>
      <c r="G13" s="839"/>
      <c r="H13" s="839"/>
      <c r="I13" s="837"/>
      <c r="J13" s="15" t="s">
        <v>969</v>
      </c>
      <c r="K13" s="15" t="s">
        <v>970</v>
      </c>
      <c r="L13" s="15" t="s">
        <v>971</v>
      </c>
      <c r="M13" s="14" t="s">
        <v>977</v>
      </c>
      <c r="N13" s="845"/>
      <c r="O13" s="848"/>
      <c r="P13" s="859"/>
      <c r="Q13" s="818"/>
      <c r="R13" s="818"/>
      <c r="T13" s="5"/>
      <c r="U13" s="131"/>
      <c r="V13" s="5"/>
      <c r="W13" s="5"/>
      <c r="X13" s="5"/>
      <c r="Y13" s="5"/>
    </row>
    <row r="14" spans="1:25" ht="17.25" customHeight="1" thickBot="1">
      <c r="A14" s="855"/>
      <c r="B14" s="835"/>
      <c r="C14" s="839"/>
      <c r="D14" s="857"/>
      <c r="E14" s="839"/>
      <c r="F14" s="839"/>
      <c r="G14" s="839"/>
      <c r="H14" s="839"/>
      <c r="I14" s="837"/>
      <c r="J14" s="565" t="s">
        <v>275</v>
      </c>
      <c r="K14" s="565" t="s">
        <v>981</v>
      </c>
      <c r="L14" s="565" t="s">
        <v>976</v>
      </c>
      <c r="M14" s="565" t="s">
        <v>274</v>
      </c>
      <c r="N14" s="493" t="s">
        <v>964</v>
      </c>
      <c r="O14" s="15" t="s">
        <v>964</v>
      </c>
      <c r="P14" s="37" t="s">
        <v>975</v>
      </c>
      <c r="Q14" s="818"/>
      <c r="R14" s="819"/>
      <c r="T14" s="132"/>
      <c r="U14" s="134"/>
      <c r="V14" s="134"/>
      <c r="W14" s="133"/>
      <c r="X14" s="135"/>
      <c r="Y14" s="5"/>
    </row>
    <row r="15" spans="1:25" ht="15" customHeight="1" thickBot="1">
      <c r="A15" s="164">
        <v>1</v>
      </c>
      <c r="B15" s="21" t="s">
        <v>413</v>
      </c>
      <c r="C15" s="732" t="s">
        <v>1328</v>
      </c>
      <c r="D15" s="298">
        <v>6</v>
      </c>
      <c r="E15" s="733" t="s">
        <v>219</v>
      </c>
      <c r="F15" s="684" t="s">
        <v>220</v>
      </c>
      <c r="G15" s="734" t="s">
        <v>1327</v>
      </c>
      <c r="H15" s="732" t="s">
        <v>1331</v>
      </c>
      <c r="I15" s="180" t="s">
        <v>1196</v>
      </c>
      <c r="J15" s="148">
        <v>14</v>
      </c>
      <c r="K15" s="25">
        <v>10</v>
      </c>
      <c r="L15" s="25">
        <v>9</v>
      </c>
      <c r="M15" s="25">
        <v>16</v>
      </c>
      <c r="N15" s="39">
        <f>J15+K15+L15+M15</f>
        <v>49</v>
      </c>
      <c r="O15" s="640">
        <v>48</v>
      </c>
      <c r="P15" s="728">
        <f aca="true" t="shared" si="0" ref="P15:P78">N15+O15</f>
        <v>97</v>
      </c>
      <c r="Q15" s="626" t="s">
        <v>950</v>
      </c>
      <c r="R15" s="721"/>
      <c r="T15" s="132"/>
      <c r="U15" s="134"/>
      <c r="V15" s="134"/>
      <c r="W15" s="133"/>
      <c r="X15" s="135"/>
      <c r="Y15" s="5"/>
    </row>
    <row r="16" spans="1:25" ht="16.5" customHeight="1" thickBot="1">
      <c r="A16" s="163">
        <v>2</v>
      </c>
      <c r="B16" s="21" t="s">
        <v>412</v>
      </c>
      <c r="C16" s="208" t="s">
        <v>1266</v>
      </c>
      <c r="D16" s="299">
        <v>6</v>
      </c>
      <c r="E16" s="282" t="s">
        <v>1267</v>
      </c>
      <c r="F16" s="173" t="s">
        <v>1268</v>
      </c>
      <c r="G16" s="176" t="s">
        <v>1256</v>
      </c>
      <c r="H16" s="209" t="s">
        <v>1270</v>
      </c>
      <c r="I16" s="181" t="s">
        <v>1196</v>
      </c>
      <c r="J16" s="149">
        <v>14</v>
      </c>
      <c r="K16" s="17">
        <v>10</v>
      </c>
      <c r="L16" s="17">
        <v>7</v>
      </c>
      <c r="M16" s="17">
        <v>16</v>
      </c>
      <c r="N16" s="10">
        <f>J16+K16+L16+M16</f>
        <v>47</v>
      </c>
      <c r="O16" s="533">
        <v>44</v>
      </c>
      <c r="P16" s="729">
        <f t="shared" si="0"/>
        <v>91</v>
      </c>
      <c r="Q16" s="626" t="s">
        <v>951</v>
      </c>
      <c r="R16" s="721"/>
      <c r="T16" s="136"/>
      <c r="U16" s="134"/>
      <c r="V16" s="134"/>
      <c r="W16" s="133"/>
      <c r="X16" s="135"/>
      <c r="Y16" s="5"/>
    </row>
    <row r="17" spans="1:25" ht="16.5" customHeight="1" thickBot="1">
      <c r="A17" s="163">
        <v>3</v>
      </c>
      <c r="B17" s="21" t="s">
        <v>417</v>
      </c>
      <c r="C17" s="206" t="s">
        <v>1376</v>
      </c>
      <c r="D17" s="299">
        <v>6</v>
      </c>
      <c r="E17" s="283" t="s">
        <v>1375</v>
      </c>
      <c r="F17" s="173" t="s">
        <v>1165</v>
      </c>
      <c r="G17" s="176" t="s">
        <v>1370</v>
      </c>
      <c r="H17" s="173" t="s">
        <v>1378</v>
      </c>
      <c r="I17" s="181" t="s">
        <v>1196</v>
      </c>
      <c r="J17" s="149">
        <v>14</v>
      </c>
      <c r="K17" s="17">
        <v>7</v>
      </c>
      <c r="L17" s="17">
        <v>5</v>
      </c>
      <c r="M17" s="17">
        <v>16</v>
      </c>
      <c r="N17" s="10">
        <v>42</v>
      </c>
      <c r="O17" s="533">
        <v>47</v>
      </c>
      <c r="P17" s="729">
        <f t="shared" si="0"/>
        <v>89</v>
      </c>
      <c r="Q17" s="626" t="s">
        <v>952</v>
      </c>
      <c r="R17" s="721"/>
      <c r="T17" s="136"/>
      <c r="U17" s="134"/>
      <c r="V17" s="134"/>
      <c r="W17" s="133"/>
      <c r="X17" s="135"/>
      <c r="Y17" s="5"/>
    </row>
    <row r="18" spans="1:25" ht="15" customHeight="1" thickBot="1">
      <c r="A18" s="163">
        <v>4</v>
      </c>
      <c r="B18" s="21" t="s">
        <v>434</v>
      </c>
      <c r="C18" s="206" t="s">
        <v>1670</v>
      </c>
      <c r="D18" s="299">
        <v>6</v>
      </c>
      <c r="E18" s="283" t="s">
        <v>80</v>
      </c>
      <c r="F18" s="173" t="s">
        <v>1661</v>
      </c>
      <c r="G18" s="176" t="s">
        <v>1666</v>
      </c>
      <c r="H18" s="173" t="s">
        <v>1667</v>
      </c>
      <c r="I18" s="181" t="s">
        <v>1196</v>
      </c>
      <c r="J18" s="149">
        <v>14</v>
      </c>
      <c r="K18" s="17">
        <v>10</v>
      </c>
      <c r="L18" s="17">
        <v>10</v>
      </c>
      <c r="M18" s="17">
        <v>16</v>
      </c>
      <c r="N18" s="10">
        <f aca="true" t="shared" si="1" ref="N18:N81">J18+K18+L18+M18</f>
        <v>50</v>
      </c>
      <c r="O18" s="533">
        <v>39</v>
      </c>
      <c r="P18" s="729">
        <f t="shared" si="0"/>
        <v>89</v>
      </c>
      <c r="Q18" s="626" t="s">
        <v>952</v>
      </c>
      <c r="R18" s="721"/>
      <c r="T18" s="132"/>
      <c r="U18" s="134"/>
      <c r="V18" s="134"/>
      <c r="W18" s="133"/>
      <c r="X18" s="135"/>
      <c r="Y18" s="5"/>
    </row>
    <row r="19" spans="1:25" ht="15" customHeight="1" thickBot="1">
      <c r="A19" s="163">
        <v>5</v>
      </c>
      <c r="B19" s="21" t="s">
        <v>408</v>
      </c>
      <c r="C19" s="246" t="s">
        <v>2280</v>
      </c>
      <c r="D19" s="299">
        <v>6</v>
      </c>
      <c r="E19" s="280" t="s">
        <v>1189</v>
      </c>
      <c r="F19" s="193" t="s">
        <v>1125</v>
      </c>
      <c r="G19" s="199" t="s">
        <v>1192</v>
      </c>
      <c r="H19" s="193" t="s">
        <v>1194</v>
      </c>
      <c r="I19" s="181" t="s">
        <v>1196</v>
      </c>
      <c r="J19" s="149">
        <v>8</v>
      </c>
      <c r="K19" s="17">
        <v>8</v>
      </c>
      <c r="L19" s="17">
        <v>6</v>
      </c>
      <c r="M19" s="17">
        <v>16</v>
      </c>
      <c r="N19" s="10">
        <f t="shared" si="1"/>
        <v>38</v>
      </c>
      <c r="O19" s="533">
        <v>50</v>
      </c>
      <c r="P19" s="729">
        <f t="shared" si="0"/>
        <v>88</v>
      </c>
      <c r="Q19" s="735"/>
      <c r="R19" s="821">
        <v>1</v>
      </c>
      <c r="T19" s="132"/>
      <c r="U19" s="134"/>
      <c r="V19" s="134"/>
      <c r="W19" s="133"/>
      <c r="X19" s="135"/>
      <c r="Y19" s="5"/>
    </row>
    <row r="20" spans="1:18" ht="15.75" customHeight="1" thickBot="1">
      <c r="A20" s="163">
        <v>6</v>
      </c>
      <c r="B20" s="21" t="s">
        <v>456</v>
      </c>
      <c r="C20" s="207" t="s">
        <v>1905</v>
      </c>
      <c r="D20" s="299">
        <v>6</v>
      </c>
      <c r="E20" s="286" t="s">
        <v>97</v>
      </c>
      <c r="F20" s="194" t="s">
        <v>1898</v>
      </c>
      <c r="G20" s="176" t="s">
        <v>1899</v>
      </c>
      <c r="H20" s="194" t="s">
        <v>1909</v>
      </c>
      <c r="I20" s="181" t="s">
        <v>1196</v>
      </c>
      <c r="J20" s="149">
        <v>14</v>
      </c>
      <c r="K20" s="17">
        <v>9</v>
      </c>
      <c r="L20" s="17">
        <v>4</v>
      </c>
      <c r="M20" s="17">
        <v>16</v>
      </c>
      <c r="N20" s="10">
        <f t="shared" si="1"/>
        <v>43</v>
      </c>
      <c r="O20" s="533">
        <v>45</v>
      </c>
      <c r="P20" s="729">
        <f t="shared" si="0"/>
        <v>88</v>
      </c>
      <c r="Q20" s="735"/>
      <c r="R20" s="822"/>
    </row>
    <row r="21" spans="1:18" ht="15.75" customHeight="1" thickBot="1">
      <c r="A21" s="163">
        <v>7</v>
      </c>
      <c r="B21" s="21" t="s">
        <v>418</v>
      </c>
      <c r="C21" s="206" t="s">
        <v>1377</v>
      </c>
      <c r="D21" s="299">
        <v>6</v>
      </c>
      <c r="E21" s="283" t="s">
        <v>69</v>
      </c>
      <c r="F21" s="173" t="s">
        <v>1368</v>
      </c>
      <c r="G21" s="176" t="s">
        <v>1370</v>
      </c>
      <c r="H21" s="173" t="s">
        <v>1379</v>
      </c>
      <c r="I21" s="181" t="s">
        <v>1196</v>
      </c>
      <c r="J21" s="149">
        <v>14</v>
      </c>
      <c r="K21" s="17">
        <v>10</v>
      </c>
      <c r="L21" s="17">
        <v>5</v>
      </c>
      <c r="M21" s="17">
        <v>16</v>
      </c>
      <c r="N21" s="10">
        <f t="shared" si="1"/>
        <v>45</v>
      </c>
      <c r="O21" s="533">
        <v>42</v>
      </c>
      <c r="P21" s="729">
        <f t="shared" si="0"/>
        <v>87</v>
      </c>
      <c r="Q21" s="735"/>
      <c r="R21" s="822"/>
    </row>
    <row r="22" spans="1:18" ht="15.75" customHeight="1" thickBot="1">
      <c r="A22" s="163">
        <v>8</v>
      </c>
      <c r="B22" s="21" t="s">
        <v>428</v>
      </c>
      <c r="C22" s="206" t="s">
        <v>1566</v>
      </c>
      <c r="D22" s="299">
        <v>6</v>
      </c>
      <c r="E22" s="283" t="s">
        <v>75</v>
      </c>
      <c r="F22" s="173" t="s">
        <v>1561</v>
      </c>
      <c r="G22" s="176" t="s">
        <v>1563</v>
      </c>
      <c r="H22" s="173" t="s">
        <v>1571</v>
      </c>
      <c r="I22" s="181" t="s">
        <v>1196</v>
      </c>
      <c r="J22" s="149">
        <v>13</v>
      </c>
      <c r="K22" s="17">
        <v>6</v>
      </c>
      <c r="L22" s="17">
        <v>5</v>
      </c>
      <c r="M22" s="17">
        <v>16</v>
      </c>
      <c r="N22" s="10">
        <f t="shared" si="1"/>
        <v>40</v>
      </c>
      <c r="O22" s="533">
        <v>47</v>
      </c>
      <c r="P22" s="729">
        <f t="shared" si="0"/>
        <v>87</v>
      </c>
      <c r="Q22" s="735"/>
      <c r="R22" s="822"/>
    </row>
    <row r="23" spans="1:18" ht="15.75" customHeight="1" thickBot="1">
      <c r="A23" s="163">
        <v>9</v>
      </c>
      <c r="B23" s="21" t="s">
        <v>465</v>
      </c>
      <c r="C23" s="293" t="s">
        <v>2037</v>
      </c>
      <c r="D23" s="299">
        <v>6</v>
      </c>
      <c r="E23" s="288" t="s">
        <v>103</v>
      </c>
      <c r="F23" s="429" t="s">
        <v>2026</v>
      </c>
      <c r="G23" s="176" t="s">
        <v>2031</v>
      </c>
      <c r="H23" s="429" t="s">
        <v>2041</v>
      </c>
      <c r="I23" s="181" t="s">
        <v>1196</v>
      </c>
      <c r="J23" s="149">
        <v>14</v>
      </c>
      <c r="K23" s="17">
        <v>10</v>
      </c>
      <c r="L23" s="17">
        <v>9</v>
      </c>
      <c r="M23" s="17">
        <v>16</v>
      </c>
      <c r="N23" s="10">
        <f t="shared" si="1"/>
        <v>49</v>
      </c>
      <c r="O23" s="533">
        <v>38</v>
      </c>
      <c r="P23" s="729">
        <f t="shared" si="0"/>
        <v>87</v>
      </c>
      <c r="Q23" s="735"/>
      <c r="R23" s="822"/>
    </row>
    <row r="24" spans="1:18" ht="15.75" customHeight="1" thickBot="1">
      <c r="A24" s="163">
        <v>10</v>
      </c>
      <c r="B24" s="21" t="s">
        <v>474</v>
      </c>
      <c r="C24" s="206" t="s">
        <v>2143</v>
      </c>
      <c r="D24" s="299">
        <v>6</v>
      </c>
      <c r="E24" s="283" t="s">
        <v>109</v>
      </c>
      <c r="F24" s="246" t="s">
        <v>199</v>
      </c>
      <c r="G24" s="176" t="s">
        <v>2121</v>
      </c>
      <c r="H24" s="173" t="s">
        <v>2145</v>
      </c>
      <c r="I24" s="181" t="s">
        <v>1196</v>
      </c>
      <c r="J24" s="149">
        <v>10</v>
      </c>
      <c r="K24" s="17">
        <v>8</v>
      </c>
      <c r="L24" s="17">
        <v>6</v>
      </c>
      <c r="M24" s="17">
        <v>16</v>
      </c>
      <c r="N24" s="10">
        <f t="shared" si="1"/>
        <v>40</v>
      </c>
      <c r="O24" s="533">
        <v>47</v>
      </c>
      <c r="P24" s="729">
        <f t="shared" si="0"/>
        <v>87</v>
      </c>
      <c r="Q24" s="735"/>
      <c r="R24" s="822"/>
    </row>
    <row r="25" spans="1:18" ht="15.75" customHeight="1" thickBot="1">
      <c r="A25" s="163">
        <v>11</v>
      </c>
      <c r="B25" s="21" t="s">
        <v>443</v>
      </c>
      <c r="C25" s="206" t="s">
        <v>1765</v>
      </c>
      <c r="D25" s="299">
        <v>6</v>
      </c>
      <c r="E25" s="283" t="s">
        <v>88</v>
      </c>
      <c r="F25" s="210" t="s">
        <v>1766</v>
      </c>
      <c r="G25" s="176" t="s">
        <v>1761</v>
      </c>
      <c r="H25" s="173" t="s">
        <v>1770</v>
      </c>
      <c r="I25" s="181" t="s">
        <v>1196</v>
      </c>
      <c r="J25" s="149">
        <v>14</v>
      </c>
      <c r="K25" s="17">
        <v>5</v>
      </c>
      <c r="L25" s="17">
        <v>5</v>
      </c>
      <c r="M25" s="17">
        <v>16</v>
      </c>
      <c r="N25" s="10">
        <f t="shared" si="1"/>
        <v>40</v>
      </c>
      <c r="O25" s="533">
        <v>46</v>
      </c>
      <c r="P25" s="729">
        <f t="shared" si="0"/>
        <v>86</v>
      </c>
      <c r="Q25" s="735"/>
      <c r="R25" s="822"/>
    </row>
    <row r="26" spans="1:18" ht="15.75" customHeight="1" thickBot="1">
      <c r="A26" s="163">
        <v>12</v>
      </c>
      <c r="B26" s="21" t="s">
        <v>445</v>
      </c>
      <c r="C26" s="206" t="s">
        <v>1769</v>
      </c>
      <c r="D26" s="299">
        <v>6</v>
      </c>
      <c r="E26" s="283" t="s">
        <v>90</v>
      </c>
      <c r="F26" s="210" t="s">
        <v>1766</v>
      </c>
      <c r="G26" s="176" t="s">
        <v>1761</v>
      </c>
      <c r="H26" s="173" t="s">
        <v>1772</v>
      </c>
      <c r="I26" s="181" t="s">
        <v>1196</v>
      </c>
      <c r="J26" s="149">
        <v>12</v>
      </c>
      <c r="K26" s="17">
        <v>6</v>
      </c>
      <c r="L26" s="17">
        <v>4</v>
      </c>
      <c r="M26" s="17">
        <v>16</v>
      </c>
      <c r="N26" s="10">
        <f t="shared" si="1"/>
        <v>38</v>
      </c>
      <c r="O26" s="533">
        <v>48</v>
      </c>
      <c r="P26" s="729">
        <f t="shared" si="0"/>
        <v>86</v>
      </c>
      <c r="Q26" s="735"/>
      <c r="R26" s="823"/>
    </row>
    <row r="27" spans="1:18" ht="15.75" customHeight="1" thickBot="1">
      <c r="A27" s="163">
        <v>13</v>
      </c>
      <c r="B27" s="21" t="s">
        <v>460</v>
      </c>
      <c r="C27" s="206" t="s">
        <v>1961</v>
      </c>
      <c r="D27" s="299">
        <v>6</v>
      </c>
      <c r="E27" s="283" t="s">
        <v>99</v>
      </c>
      <c r="F27" s="173" t="s">
        <v>1953</v>
      </c>
      <c r="G27" s="176" t="s">
        <v>1950</v>
      </c>
      <c r="H27" s="173" t="s">
        <v>1960</v>
      </c>
      <c r="I27" s="181" t="s">
        <v>1196</v>
      </c>
      <c r="J27" s="149">
        <v>10</v>
      </c>
      <c r="K27" s="17">
        <v>5</v>
      </c>
      <c r="L27" s="17">
        <v>5</v>
      </c>
      <c r="M27" s="17">
        <v>16</v>
      </c>
      <c r="N27" s="10">
        <f t="shared" si="1"/>
        <v>36</v>
      </c>
      <c r="O27" s="533">
        <v>48</v>
      </c>
      <c r="P27" s="729">
        <f t="shared" si="0"/>
        <v>84</v>
      </c>
      <c r="Q27" s="735"/>
      <c r="R27" s="821">
        <v>2</v>
      </c>
    </row>
    <row r="28" spans="1:18" ht="15.75" customHeight="1" thickBot="1">
      <c r="A28" s="163">
        <v>14</v>
      </c>
      <c r="B28" s="21" t="s">
        <v>485</v>
      </c>
      <c r="C28" s="206" t="s">
        <v>2443</v>
      </c>
      <c r="D28" s="299">
        <v>6</v>
      </c>
      <c r="E28" s="285" t="s">
        <v>2441</v>
      </c>
      <c r="F28" s="173" t="s">
        <v>2436</v>
      </c>
      <c r="G28" s="170" t="s">
        <v>2437</v>
      </c>
      <c r="H28" s="206" t="s">
        <v>2442</v>
      </c>
      <c r="I28" s="173" t="s">
        <v>1196</v>
      </c>
      <c r="J28" s="149">
        <v>12</v>
      </c>
      <c r="K28" s="17">
        <v>4</v>
      </c>
      <c r="L28" s="17">
        <v>4</v>
      </c>
      <c r="M28" s="17">
        <v>16</v>
      </c>
      <c r="N28" s="10">
        <f t="shared" si="1"/>
        <v>36</v>
      </c>
      <c r="O28" s="533">
        <v>47</v>
      </c>
      <c r="P28" s="729">
        <f t="shared" si="0"/>
        <v>83</v>
      </c>
      <c r="Q28" s="735"/>
      <c r="R28" s="822"/>
    </row>
    <row r="29" spans="1:18" ht="15.75" customHeight="1" thickBot="1">
      <c r="A29" s="163">
        <v>15</v>
      </c>
      <c r="B29" s="21" t="s">
        <v>407</v>
      </c>
      <c r="C29" s="246" t="s">
        <v>2279</v>
      </c>
      <c r="D29" s="299">
        <v>6</v>
      </c>
      <c r="E29" s="280" t="s">
        <v>67</v>
      </c>
      <c r="F29" s="193" t="s">
        <v>1125</v>
      </c>
      <c r="G29" s="199" t="s">
        <v>1192</v>
      </c>
      <c r="H29" s="193" t="s">
        <v>1199</v>
      </c>
      <c r="I29" s="181" t="s">
        <v>1196</v>
      </c>
      <c r="J29" s="149">
        <v>14</v>
      </c>
      <c r="K29" s="17">
        <v>10</v>
      </c>
      <c r="L29" s="17">
        <v>8</v>
      </c>
      <c r="M29" s="17">
        <v>16</v>
      </c>
      <c r="N29" s="10">
        <f t="shared" si="1"/>
        <v>48</v>
      </c>
      <c r="O29" s="533">
        <v>33</v>
      </c>
      <c r="P29" s="729">
        <f t="shared" si="0"/>
        <v>81</v>
      </c>
      <c r="Q29" s="735"/>
      <c r="R29" s="822"/>
    </row>
    <row r="30" spans="1:18" ht="15.75" customHeight="1" thickBot="1">
      <c r="A30" s="163">
        <v>16</v>
      </c>
      <c r="B30" s="21" t="s">
        <v>416</v>
      </c>
      <c r="C30" s="206" t="s">
        <v>1374</v>
      </c>
      <c r="D30" s="299">
        <v>6</v>
      </c>
      <c r="E30" s="283" t="s">
        <v>1375</v>
      </c>
      <c r="F30" s="173" t="s">
        <v>1165</v>
      </c>
      <c r="G30" s="176" t="s">
        <v>1370</v>
      </c>
      <c r="H30" s="173" t="s">
        <v>1378</v>
      </c>
      <c r="I30" s="181" t="s">
        <v>1196</v>
      </c>
      <c r="J30" s="149">
        <v>14</v>
      </c>
      <c r="K30" s="17">
        <v>7</v>
      </c>
      <c r="L30" s="17">
        <v>5</v>
      </c>
      <c r="M30" s="17">
        <v>16</v>
      </c>
      <c r="N30" s="10">
        <f t="shared" si="1"/>
        <v>42</v>
      </c>
      <c r="O30" s="533">
        <v>39</v>
      </c>
      <c r="P30" s="729">
        <f t="shared" si="0"/>
        <v>81</v>
      </c>
      <c r="Q30" s="735"/>
      <c r="R30" s="822"/>
    </row>
    <row r="31" spans="1:18" ht="15.75" customHeight="1" thickBot="1">
      <c r="A31" s="163">
        <v>17</v>
      </c>
      <c r="B31" s="21" t="s">
        <v>440</v>
      </c>
      <c r="C31" s="211" t="s">
        <v>1741</v>
      </c>
      <c r="D31" s="299">
        <v>6</v>
      </c>
      <c r="E31" s="285" t="s">
        <v>85</v>
      </c>
      <c r="F31" s="210" t="s">
        <v>1734</v>
      </c>
      <c r="G31" s="176" t="s">
        <v>1738</v>
      </c>
      <c r="H31" s="210" t="s">
        <v>1745</v>
      </c>
      <c r="I31" s="181" t="s">
        <v>1196</v>
      </c>
      <c r="J31" s="149">
        <v>12</v>
      </c>
      <c r="K31" s="17">
        <v>10</v>
      </c>
      <c r="L31" s="17">
        <v>5</v>
      </c>
      <c r="M31" s="17">
        <v>16</v>
      </c>
      <c r="N31" s="10">
        <f t="shared" si="1"/>
        <v>43</v>
      </c>
      <c r="O31" s="533">
        <v>38</v>
      </c>
      <c r="P31" s="729">
        <f t="shared" si="0"/>
        <v>81</v>
      </c>
      <c r="Q31" s="735"/>
      <c r="R31" s="822"/>
    </row>
    <row r="32" spans="1:18" ht="15.75" customHeight="1" thickBot="1">
      <c r="A32" s="163">
        <v>18</v>
      </c>
      <c r="B32" s="21" t="s">
        <v>442</v>
      </c>
      <c r="C32" s="211" t="s">
        <v>1744</v>
      </c>
      <c r="D32" s="299">
        <v>6</v>
      </c>
      <c r="E32" s="285" t="s">
        <v>87</v>
      </c>
      <c r="F32" s="210" t="s">
        <v>1737</v>
      </c>
      <c r="G32" s="176" t="s">
        <v>1738</v>
      </c>
      <c r="H32" s="210" t="s">
        <v>1747</v>
      </c>
      <c r="I32" s="181" t="s">
        <v>1196</v>
      </c>
      <c r="J32" s="149">
        <v>10</v>
      </c>
      <c r="K32" s="17">
        <v>6</v>
      </c>
      <c r="L32" s="17">
        <v>6</v>
      </c>
      <c r="M32" s="17">
        <v>16</v>
      </c>
      <c r="N32" s="10">
        <f t="shared" si="1"/>
        <v>38</v>
      </c>
      <c r="O32" s="533">
        <v>43</v>
      </c>
      <c r="P32" s="729">
        <f t="shared" si="0"/>
        <v>81</v>
      </c>
      <c r="Q32" s="735"/>
      <c r="R32" s="822"/>
    </row>
    <row r="33" spans="1:18" ht="15.75" customHeight="1" thickBot="1">
      <c r="A33" s="163">
        <v>19</v>
      </c>
      <c r="B33" s="21" t="s">
        <v>479</v>
      </c>
      <c r="C33" s="206" t="s">
        <v>2349</v>
      </c>
      <c r="D33" s="299">
        <v>6</v>
      </c>
      <c r="E33" s="283" t="s">
        <v>2350</v>
      </c>
      <c r="F33" s="440" t="s">
        <v>180</v>
      </c>
      <c r="G33" s="176" t="s">
        <v>2341</v>
      </c>
      <c r="H33" s="173" t="s">
        <v>2351</v>
      </c>
      <c r="I33" s="181" t="s">
        <v>1196</v>
      </c>
      <c r="J33" s="149">
        <v>10</v>
      </c>
      <c r="K33" s="17">
        <v>6</v>
      </c>
      <c r="L33" s="17">
        <v>6</v>
      </c>
      <c r="M33" s="17">
        <v>16</v>
      </c>
      <c r="N33" s="10">
        <f t="shared" si="1"/>
        <v>38</v>
      </c>
      <c r="O33" s="533">
        <v>43</v>
      </c>
      <c r="P33" s="729">
        <f t="shared" si="0"/>
        <v>81</v>
      </c>
      <c r="Q33" s="735"/>
      <c r="R33" s="822"/>
    </row>
    <row r="34" spans="1:18" ht="15.75" customHeight="1" thickBot="1">
      <c r="A34" s="163">
        <v>20</v>
      </c>
      <c r="B34" s="21" t="s">
        <v>457</v>
      </c>
      <c r="C34" s="207" t="s">
        <v>1906</v>
      </c>
      <c r="D34" s="299">
        <v>6</v>
      </c>
      <c r="E34" s="286" t="s">
        <v>98</v>
      </c>
      <c r="F34" s="194" t="s">
        <v>1898</v>
      </c>
      <c r="G34" s="176" t="s">
        <v>1899</v>
      </c>
      <c r="H34" s="194" t="s">
        <v>1910</v>
      </c>
      <c r="I34" s="181" t="s">
        <v>1196</v>
      </c>
      <c r="J34" s="149">
        <v>12</v>
      </c>
      <c r="K34" s="17">
        <v>6</v>
      </c>
      <c r="L34" s="17">
        <v>4</v>
      </c>
      <c r="M34" s="17">
        <v>16</v>
      </c>
      <c r="N34" s="10">
        <f t="shared" si="1"/>
        <v>38</v>
      </c>
      <c r="O34" s="533">
        <v>42</v>
      </c>
      <c r="P34" s="729">
        <f t="shared" si="0"/>
        <v>80</v>
      </c>
      <c r="Q34" s="735"/>
      <c r="R34" s="823"/>
    </row>
    <row r="35" spans="1:18" ht="15.75" customHeight="1" thickBot="1">
      <c r="A35" s="163">
        <v>21</v>
      </c>
      <c r="B35" s="21" t="s">
        <v>410</v>
      </c>
      <c r="C35" s="208" t="s">
        <v>1262</v>
      </c>
      <c r="D35" s="299">
        <v>6</v>
      </c>
      <c r="E35" s="282" t="s">
        <v>1263</v>
      </c>
      <c r="F35" s="173" t="s">
        <v>1113</v>
      </c>
      <c r="G35" s="176" t="s">
        <v>1256</v>
      </c>
      <c r="H35" s="209" t="s">
        <v>1261</v>
      </c>
      <c r="I35" s="181" t="s">
        <v>1196</v>
      </c>
      <c r="J35" s="149">
        <v>8</v>
      </c>
      <c r="K35" s="17">
        <v>5</v>
      </c>
      <c r="L35" s="17">
        <v>4</v>
      </c>
      <c r="M35" s="17">
        <v>16</v>
      </c>
      <c r="N35" s="10">
        <f t="shared" si="1"/>
        <v>33</v>
      </c>
      <c r="O35" s="533">
        <v>46</v>
      </c>
      <c r="P35" s="729">
        <f t="shared" si="0"/>
        <v>79</v>
      </c>
      <c r="Q35" s="735"/>
      <c r="R35" s="852">
        <v>3</v>
      </c>
    </row>
    <row r="36" spans="1:18" ht="15.75" customHeight="1" thickBot="1">
      <c r="A36" s="163">
        <v>22</v>
      </c>
      <c r="B36" s="21" t="s">
        <v>436</v>
      </c>
      <c r="C36" s="206" t="s">
        <v>1672</v>
      </c>
      <c r="D36" s="299">
        <v>6</v>
      </c>
      <c r="E36" s="283" t="s">
        <v>39</v>
      </c>
      <c r="F36" s="173" t="s">
        <v>1661</v>
      </c>
      <c r="G36" s="176" t="s">
        <v>1666</v>
      </c>
      <c r="H36" s="173" t="s">
        <v>1667</v>
      </c>
      <c r="I36" s="181" t="s">
        <v>1196</v>
      </c>
      <c r="J36" s="149">
        <v>14</v>
      </c>
      <c r="K36" s="17">
        <v>5</v>
      </c>
      <c r="L36" s="17">
        <v>5</v>
      </c>
      <c r="M36" s="17">
        <v>16</v>
      </c>
      <c r="N36" s="10">
        <f t="shared" si="1"/>
        <v>40</v>
      </c>
      <c r="O36" s="533">
        <v>39</v>
      </c>
      <c r="P36" s="729">
        <f t="shared" si="0"/>
        <v>79</v>
      </c>
      <c r="Q36" s="735"/>
      <c r="R36" s="853"/>
    </row>
    <row r="37" spans="1:18" ht="15.75" customHeight="1" thickBot="1">
      <c r="A37" s="163">
        <v>23</v>
      </c>
      <c r="B37" s="21" t="s">
        <v>447</v>
      </c>
      <c r="C37" s="206" t="s">
        <v>1816</v>
      </c>
      <c r="D37" s="299">
        <v>6</v>
      </c>
      <c r="E37" s="283" t="s">
        <v>92</v>
      </c>
      <c r="F37" s="193" t="s">
        <v>1808</v>
      </c>
      <c r="G37" s="176" t="s">
        <v>1812</v>
      </c>
      <c r="H37" s="173" t="s">
        <v>1820</v>
      </c>
      <c r="I37" s="181" t="s">
        <v>1196</v>
      </c>
      <c r="J37" s="149">
        <v>10</v>
      </c>
      <c r="K37" s="17">
        <v>5</v>
      </c>
      <c r="L37" s="17">
        <v>5</v>
      </c>
      <c r="M37" s="17">
        <v>16</v>
      </c>
      <c r="N37" s="10">
        <f t="shared" si="1"/>
        <v>36</v>
      </c>
      <c r="O37" s="533">
        <v>43</v>
      </c>
      <c r="P37" s="729">
        <f t="shared" si="0"/>
        <v>79</v>
      </c>
      <c r="Q37" s="735"/>
      <c r="R37" s="853"/>
    </row>
    <row r="38" spans="1:18" ht="15.75" customHeight="1" thickBot="1">
      <c r="A38" s="163">
        <v>24</v>
      </c>
      <c r="B38" s="21" t="s">
        <v>486</v>
      </c>
      <c r="C38" s="206" t="s">
        <v>2444</v>
      </c>
      <c r="D38" s="299">
        <v>6</v>
      </c>
      <c r="E38" s="285" t="s">
        <v>2441</v>
      </c>
      <c r="F38" s="173" t="s">
        <v>2436</v>
      </c>
      <c r="G38" s="170" t="s">
        <v>2437</v>
      </c>
      <c r="H38" s="206" t="s">
        <v>2442</v>
      </c>
      <c r="I38" s="173" t="s">
        <v>1196</v>
      </c>
      <c r="J38" s="149">
        <v>12</v>
      </c>
      <c r="K38" s="17">
        <v>4</v>
      </c>
      <c r="L38" s="17">
        <v>4</v>
      </c>
      <c r="M38" s="17">
        <v>16</v>
      </c>
      <c r="N38" s="10">
        <f t="shared" si="1"/>
        <v>36</v>
      </c>
      <c r="O38" s="533">
        <v>43</v>
      </c>
      <c r="P38" s="729">
        <f t="shared" si="0"/>
        <v>79</v>
      </c>
      <c r="Q38" s="735"/>
      <c r="R38" s="853"/>
    </row>
    <row r="39" spans="1:18" ht="19.5" customHeight="1" thickBot="1">
      <c r="A39" s="163">
        <v>25</v>
      </c>
      <c r="B39" s="21" t="s">
        <v>487</v>
      </c>
      <c r="C39" s="8" t="s">
        <v>2445</v>
      </c>
      <c r="D39" s="299">
        <v>6</v>
      </c>
      <c r="E39" s="285" t="s">
        <v>2441</v>
      </c>
      <c r="F39" s="173" t="s">
        <v>2436</v>
      </c>
      <c r="G39" s="170" t="s">
        <v>2437</v>
      </c>
      <c r="H39" s="206" t="s">
        <v>2442</v>
      </c>
      <c r="I39" s="173" t="s">
        <v>1196</v>
      </c>
      <c r="J39" s="149">
        <v>10</v>
      </c>
      <c r="K39" s="17">
        <v>3</v>
      </c>
      <c r="L39" s="17">
        <v>3</v>
      </c>
      <c r="M39" s="17">
        <v>16</v>
      </c>
      <c r="N39" s="10">
        <f t="shared" si="1"/>
        <v>32</v>
      </c>
      <c r="O39" s="533">
        <v>47</v>
      </c>
      <c r="P39" s="729">
        <f t="shared" si="0"/>
        <v>79</v>
      </c>
      <c r="Q39" s="735"/>
      <c r="R39" s="853"/>
    </row>
    <row r="40" spans="1:18" ht="15.75" thickBot="1">
      <c r="A40" s="163">
        <v>26</v>
      </c>
      <c r="B40" s="21" t="s">
        <v>449</v>
      </c>
      <c r="C40" s="206" t="s">
        <v>1861</v>
      </c>
      <c r="D40" s="299">
        <v>6</v>
      </c>
      <c r="E40" s="283" t="s">
        <v>1862</v>
      </c>
      <c r="F40" s="173" t="s">
        <v>1858</v>
      </c>
      <c r="G40" s="176" t="s">
        <v>1859</v>
      </c>
      <c r="H40" s="173" t="s">
        <v>1866</v>
      </c>
      <c r="I40" s="181" t="s">
        <v>2278</v>
      </c>
      <c r="J40" s="149">
        <v>12</v>
      </c>
      <c r="K40" s="17">
        <v>6</v>
      </c>
      <c r="L40" s="17">
        <v>4</v>
      </c>
      <c r="M40" s="17">
        <v>16</v>
      </c>
      <c r="N40" s="10">
        <f t="shared" si="1"/>
        <v>38</v>
      </c>
      <c r="O40" s="533">
        <v>40</v>
      </c>
      <c r="P40" s="143">
        <f t="shared" si="0"/>
        <v>78</v>
      </c>
      <c r="Q40" s="8"/>
      <c r="R40" s="853"/>
    </row>
    <row r="41" spans="1:18" ht="15.75" thickBot="1">
      <c r="A41" s="163">
        <v>27</v>
      </c>
      <c r="B41" s="21" t="s">
        <v>450</v>
      </c>
      <c r="C41" s="291" t="s">
        <v>1863</v>
      </c>
      <c r="D41" s="299">
        <v>6</v>
      </c>
      <c r="E41" s="283" t="s">
        <v>1864</v>
      </c>
      <c r="F41" s="173" t="s">
        <v>1858</v>
      </c>
      <c r="G41" s="176" t="s">
        <v>1859</v>
      </c>
      <c r="H41" s="173" t="s">
        <v>1867</v>
      </c>
      <c r="I41" s="181" t="s">
        <v>2278</v>
      </c>
      <c r="J41" s="149">
        <v>14</v>
      </c>
      <c r="K41" s="17">
        <v>9</v>
      </c>
      <c r="L41" s="17">
        <v>4</v>
      </c>
      <c r="M41" s="17">
        <v>16</v>
      </c>
      <c r="N41" s="10">
        <f t="shared" si="1"/>
        <v>43</v>
      </c>
      <c r="O41" s="533">
        <v>35</v>
      </c>
      <c r="P41" s="143">
        <f t="shared" si="0"/>
        <v>78</v>
      </c>
      <c r="Q41" s="8"/>
      <c r="R41" s="853"/>
    </row>
    <row r="42" spans="1:18" ht="15.75" thickBot="1">
      <c r="A42" s="163">
        <v>28</v>
      </c>
      <c r="B42" s="21" t="s">
        <v>470</v>
      </c>
      <c r="C42" s="206" t="s">
        <v>2135</v>
      </c>
      <c r="D42" s="299">
        <v>6</v>
      </c>
      <c r="E42" s="283" t="s">
        <v>105</v>
      </c>
      <c r="F42" s="206" t="s">
        <v>198</v>
      </c>
      <c r="G42" s="176" t="s">
        <v>2121</v>
      </c>
      <c r="H42" s="173" t="s">
        <v>2136</v>
      </c>
      <c r="I42" s="181" t="s">
        <v>1196</v>
      </c>
      <c r="J42" s="149">
        <v>12</v>
      </c>
      <c r="K42" s="17">
        <v>3</v>
      </c>
      <c r="L42" s="17">
        <v>3</v>
      </c>
      <c r="M42" s="17">
        <v>16</v>
      </c>
      <c r="N42" s="10">
        <f t="shared" si="1"/>
        <v>34</v>
      </c>
      <c r="O42" s="533">
        <v>44</v>
      </c>
      <c r="P42" s="143">
        <f t="shared" si="0"/>
        <v>78</v>
      </c>
      <c r="Q42" s="8"/>
      <c r="R42" s="853"/>
    </row>
    <row r="43" spans="1:18" ht="15.75" thickBot="1">
      <c r="A43" s="163">
        <v>29</v>
      </c>
      <c r="B43" s="21" t="s">
        <v>471</v>
      </c>
      <c r="C43" s="206" t="s">
        <v>2137</v>
      </c>
      <c r="D43" s="299">
        <v>6</v>
      </c>
      <c r="E43" s="283" t="s">
        <v>106</v>
      </c>
      <c r="F43" s="246" t="s">
        <v>198</v>
      </c>
      <c r="G43" s="176" t="s">
        <v>2121</v>
      </c>
      <c r="H43" s="173" t="s">
        <v>2138</v>
      </c>
      <c r="I43" s="181" t="s">
        <v>1196</v>
      </c>
      <c r="J43" s="149">
        <v>12</v>
      </c>
      <c r="K43" s="17">
        <v>4</v>
      </c>
      <c r="L43" s="17">
        <v>4</v>
      </c>
      <c r="M43" s="17">
        <v>16</v>
      </c>
      <c r="N43" s="10">
        <f t="shared" si="1"/>
        <v>36</v>
      </c>
      <c r="O43" s="533">
        <v>42</v>
      </c>
      <c r="P43" s="143">
        <f t="shared" si="0"/>
        <v>78</v>
      </c>
      <c r="Q43" s="8"/>
      <c r="R43" s="853"/>
    </row>
    <row r="44" spans="1:18" ht="15.75" thickBot="1">
      <c r="A44" s="163">
        <v>30</v>
      </c>
      <c r="B44" s="21" t="s">
        <v>482</v>
      </c>
      <c r="C44" s="206" t="s">
        <v>2400</v>
      </c>
      <c r="D44" s="299">
        <v>6</v>
      </c>
      <c r="E44" s="283" t="s">
        <v>2401</v>
      </c>
      <c r="F44" s="173" t="s">
        <v>2397</v>
      </c>
      <c r="G44" s="176" t="s">
        <v>2393</v>
      </c>
      <c r="H44" s="173" t="s">
        <v>2402</v>
      </c>
      <c r="I44" s="181" t="s">
        <v>1196</v>
      </c>
      <c r="J44" s="149">
        <v>8</v>
      </c>
      <c r="K44" s="17">
        <v>4</v>
      </c>
      <c r="L44" s="17">
        <v>4</v>
      </c>
      <c r="M44" s="17">
        <v>16</v>
      </c>
      <c r="N44" s="10">
        <f t="shared" si="1"/>
        <v>32</v>
      </c>
      <c r="O44" s="533">
        <v>46</v>
      </c>
      <c r="P44" s="143">
        <f t="shared" si="0"/>
        <v>78</v>
      </c>
      <c r="Q44" s="8"/>
      <c r="R44" s="854"/>
    </row>
    <row r="45" spans="1:18" ht="15.75" thickBot="1">
      <c r="A45" s="163">
        <v>31</v>
      </c>
      <c r="B45" s="21" t="s">
        <v>423</v>
      </c>
      <c r="C45" s="206" t="s">
        <v>1475</v>
      </c>
      <c r="D45" s="299">
        <v>6</v>
      </c>
      <c r="E45" s="294" t="s">
        <v>73</v>
      </c>
      <c r="F45" s="173"/>
      <c r="G45" s="176" t="s">
        <v>1471</v>
      </c>
      <c r="H45" s="173" t="s">
        <v>1479</v>
      </c>
      <c r="I45" s="181" t="s">
        <v>1196</v>
      </c>
      <c r="J45" s="149">
        <v>10</v>
      </c>
      <c r="K45" s="17">
        <v>5</v>
      </c>
      <c r="L45" s="17">
        <v>5</v>
      </c>
      <c r="M45" s="17">
        <v>12</v>
      </c>
      <c r="N45" s="10">
        <f t="shared" si="1"/>
        <v>32</v>
      </c>
      <c r="O45" s="533">
        <v>45</v>
      </c>
      <c r="P45" s="729">
        <f t="shared" si="0"/>
        <v>77</v>
      </c>
      <c r="Q45" s="626"/>
      <c r="R45" s="736"/>
    </row>
    <row r="46" spans="1:18" ht="15.75" thickBot="1">
      <c r="A46" s="163">
        <v>32</v>
      </c>
      <c r="B46" s="21" t="s">
        <v>426</v>
      </c>
      <c r="C46" s="206" t="s">
        <v>1525</v>
      </c>
      <c r="D46" s="299">
        <v>6</v>
      </c>
      <c r="E46" s="283" t="s">
        <v>1526</v>
      </c>
      <c r="F46" s="173" t="s">
        <v>1118</v>
      </c>
      <c r="G46" s="176" t="s">
        <v>2276</v>
      </c>
      <c r="H46" s="173" t="s">
        <v>1529</v>
      </c>
      <c r="I46" s="181" t="s">
        <v>1196</v>
      </c>
      <c r="J46" s="149">
        <v>7</v>
      </c>
      <c r="K46" s="17">
        <v>5</v>
      </c>
      <c r="L46" s="17">
        <v>2</v>
      </c>
      <c r="M46" s="17">
        <v>16</v>
      </c>
      <c r="N46" s="10">
        <f t="shared" si="1"/>
        <v>30</v>
      </c>
      <c r="O46" s="533">
        <v>47</v>
      </c>
      <c r="P46" s="729">
        <f t="shared" si="0"/>
        <v>77</v>
      </c>
      <c r="Q46" s="626"/>
      <c r="R46" s="736"/>
    </row>
    <row r="47" spans="1:18" ht="15.75" thickBot="1">
      <c r="A47" s="163">
        <v>33</v>
      </c>
      <c r="B47" s="21" t="s">
        <v>427</v>
      </c>
      <c r="C47" s="206" t="s">
        <v>1527</v>
      </c>
      <c r="D47" s="299">
        <v>6</v>
      </c>
      <c r="E47" s="283" t="s">
        <v>1519</v>
      </c>
      <c r="F47" s="173" t="s">
        <v>1118</v>
      </c>
      <c r="G47" s="176" t="s">
        <v>2276</v>
      </c>
      <c r="H47" s="173" t="s">
        <v>1522</v>
      </c>
      <c r="I47" s="181" t="s">
        <v>1196</v>
      </c>
      <c r="J47" s="149">
        <v>10</v>
      </c>
      <c r="K47" s="17">
        <v>4</v>
      </c>
      <c r="L47" s="17">
        <v>4</v>
      </c>
      <c r="M47" s="17">
        <v>16</v>
      </c>
      <c r="N47" s="10">
        <f t="shared" si="1"/>
        <v>34</v>
      </c>
      <c r="O47" s="533">
        <v>43</v>
      </c>
      <c r="P47" s="729">
        <f t="shared" si="0"/>
        <v>77</v>
      </c>
      <c r="Q47" s="626"/>
      <c r="R47" s="736"/>
    </row>
    <row r="48" spans="1:18" ht="15.75" thickBot="1">
      <c r="A48" s="163">
        <v>34</v>
      </c>
      <c r="B48" s="21" t="s">
        <v>429</v>
      </c>
      <c r="C48" s="206" t="s">
        <v>1567</v>
      </c>
      <c r="D48" s="299">
        <v>6</v>
      </c>
      <c r="E48" s="283" t="s">
        <v>76</v>
      </c>
      <c r="F48" s="173" t="s">
        <v>1568</v>
      </c>
      <c r="G48" s="176" t="s">
        <v>1563</v>
      </c>
      <c r="H48" s="173" t="s">
        <v>1572</v>
      </c>
      <c r="I48" s="181" t="s">
        <v>1196</v>
      </c>
      <c r="J48" s="149">
        <v>10</v>
      </c>
      <c r="K48" s="17">
        <v>8</v>
      </c>
      <c r="L48" s="17">
        <v>5</v>
      </c>
      <c r="M48" s="17">
        <v>12</v>
      </c>
      <c r="N48" s="10">
        <f t="shared" si="1"/>
        <v>35</v>
      </c>
      <c r="O48" s="533">
        <v>42</v>
      </c>
      <c r="P48" s="729">
        <f t="shared" si="0"/>
        <v>77</v>
      </c>
      <c r="Q48" s="626"/>
      <c r="R48" s="736"/>
    </row>
    <row r="49" spans="1:18" ht="15.75" thickBot="1">
      <c r="A49" s="163">
        <v>35</v>
      </c>
      <c r="B49" s="21" t="s">
        <v>455</v>
      </c>
      <c r="C49" s="207" t="s">
        <v>1903</v>
      </c>
      <c r="D49" s="299">
        <v>6</v>
      </c>
      <c r="E49" s="286" t="s">
        <v>96</v>
      </c>
      <c r="F49" s="194" t="s">
        <v>1904</v>
      </c>
      <c r="G49" s="176" t="s">
        <v>1899</v>
      </c>
      <c r="H49" s="194" t="s">
        <v>1908</v>
      </c>
      <c r="I49" s="181" t="s">
        <v>1196</v>
      </c>
      <c r="J49" s="149">
        <v>10</v>
      </c>
      <c r="K49" s="17">
        <v>6</v>
      </c>
      <c r="L49" s="17">
        <v>6</v>
      </c>
      <c r="M49" s="17">
        <v>12</v>
      </c>
      <c r="N49" s="10">
        <f t="shared" si="1"/>
        <v>34</v>
      </c>
      <c r="O49" s="533">
        <v>43</v>
      </c>
      <c r="P49" s="729">
        <f t="shared" si="0"/>
        <v>77</v>
      </c>
      <c r="Q49" s="626"/>
      <c r="R49" s="736"/>
    </row>
    <row r="50" spans="1:18" ht="15.75" thickBot="1">
      <c r="A50" s="163">
        <v>36</v>
      </c>
      <c r="B50" s="21" t="s">
        <v>459</v>
      </c>
      <c r="C50" s="206" t="s">
        <v>1958</v>
      </c>
      <c r="D50" s="299">
        <v>6</v>
      </c>
      <c r="E50" s="283" t="s">
        <v>99</v>
      </c>
      <c r="F50" s="173" t="s">
        <v>1953</v>
      </c>
      <c r="G50" s="176" t="s">
        <v>1950</v>
      </c>
      <c r="H50" s="173" t="s">
        <v>1960</v>
      </c>
      <c r="I50" s="181" t="s">
        <v>1196</v>
      </c>
      <c r="J50" s="149">
        <v>12</v>
      </c>
      <c r="K50" s="17">
        <v>10</v>
      </c>
      <c r="L50" s="17">
        <v>5</v>
      </c>
      <c r="M50" s="17">
        <v>16</v>
      </c>
      <c r="N50" s="10">
        <f t="shared" si="1"/>
        <v>43</v>
      </c>
      <c r="O50" s="533">
        <v>34</v>
      </c>
      <c r="P50" s="729">
        <f t="shared" si="0"/>
        <v>77</v>
      </c>
      <c r="Q50" s="626"/>
      <c r="R50" s="736"/>
    </row>
    <row r="51" spans="1:18" ht="15.75" thickBot="1">
      <c r="A51" s="163">
        <v>37</v>
      </c>
      <c r="B51" s="21" t="s">
        <v>464</v>
      </c>
      <c r="C51" s="292" t="s">
        <v>2035</v>
      </c>
      <c r="D51" s="299">
        <v>6</v>
      </c>
      <c r="E51" s="287" t="s">
        <v>102</v>
      </c>
      <c r="F51" s="267" t="s">
        <v>2036</v>
      </c>
      <c r="G51" s="176" t="s">
        <v>2031</v>
      </c>
      <c r="H51" s="267" t="s">
        <v>2040</v>
      </c>
      <c r="I51" s="181" t="s">
        <v>1196</v>
      </c>
      <c r="J51" s="149">
        <v>12</v>
      </c>
      <c r="K51" s="17">
        <v>4</v>
      </c>
      <c r="L51" s="17">
        <v>4</v>
      </c>
      <c r="M51" s="17">
        <v>16</v>
      </c>
      <c r="N51" s="10">
        <f t="shared" si="1"/>
        <v>36</v>
      </c>
      <c r="O51" s="533">
        <v>41</v>
      </c>
      <c r="P51" s="729">
        <f t="shared" si="0"/>
        <v>77</v>
      </c>
      <c r="Q51" s="626"/>
      <c r="R51" s="736"/>
    </row>
    <row r="52" spans="1:18" ht="15.75" thickBot="1">
      <c r="A52" s="163">
        <v>38</v>
      </c>
      <c r="B52" s="21" t="s">
        <v>476</v>
      </c>
      <c r="C52" s="18" t="s">
        <v>189</v>
      </c>
      <c r="D52" s="299">
        <v>6</v>
      </c>
      <c r="E52" s="280" t="s">
        <v>2274</v>
      </c>
      <c r="F52" s="193" t="s">
        <v>2275</v>
      </c>
      <c r="G52" s="199" t="s">
        <v>2267</v>
      </c>
      <c r="H52" s="193" t="s">
        <v>2281</v>
      </c>
      <c r="I52" s="468" t="s">
        <v>1196</v>
      </c>
      <c r="J52" s="149">
        <v>10</v>
      </c>
      <c r="K52" s="17">
        <v>2</v>
      </c>
      <c r="L52" s="17">
        <v>2</v>
      </c>
      <c r="M52" s="17">
        <v>16</v>
      </c>
      <c r="N52" s="10">
        <f t="shared" si="1"/>
        <v>30</v>
      </c>
      <c r="O52" s="533">
        <v>47</v>
      </c>
      <c r="P52" s="737">
        <f t="shared" si="0"/>
        <v>77</v>
      </c>
      <c r="Q52" s="626"/>
      <c r="R52" s="736"/>
    </row>
    <row r="53" spans="1:17" ht="15.75" thickBot="1">
      <c r="A53" s="163">
        <v>39</v>
      </c>
      <c r="B53" s="21" t="s">
        <v>414</v>
      </c>
      <c r="C53" s="210" t="s">
        <v>1329</v>
      </c>
      <c r="D53" s="299">
        <v>6</v>
      </c>
      <c r="E53" s="72" t="s">
        <v>219</v>
      </c>
      <c r="F53" s="440" t="s">
        <v>220</v>
      </c>
      <c r="G53" s="176" t="s">
        <v>1327</v>
      </c>
      <c r="H53" s="210" t="s">
        <v>1332</v>
      </c>
      <c r="I53" s="181" t="s">
        <v>1196</v>
      </c>
      <c r="J53" s="149">
        <v>12</v>
      </c>
      <c r="K53" s="17">
        <v>8</v>
      </c>
      <c r="L53" s="17">
        <v>2</v>
      </c>
      <c r="M53" s="17">
        <v>12</v>
      </c>
      <c r="N53" s="10">
        <f t="shared" si="1"/>
        <v>34</v>
      </c>
      <c r="O53" s="533">
        <v>42</v>
      </c>
      <c r="P53" s="729">
        <f t="shared" si="0"/>
        <v>76</v>
      </c>
      <c r="Q53" s="626"/>
    </row>
    <row r="54" spans="1:17" ht="15.75" thickBot="1">
      <c r="A54" s="163">
        <v>40</v>
      </c>
      <c r="B54" s="21" t="s">
        <v>469</v>
      </c>
      <c r="C54" s="206" t="s">
        <v>2097</v>
      </c>
      <c r="D54" s="299">
        <v>6</v>
      </c>
      <c r="E54" s="72" t="s">
        <v>186</v>
      </c>
      <c r="F54" s="173" t="s">
        <v>187</v>
      </c>
      <c r="G54" s="176" t="s">
        <v>2092</v>
      </c>
      <c r="H54" s="173" t="s">
        <v>2098</v>
      </c>
      <c r="I54" s="181" t="s">
        <v>1196</v>
      </c>
      <c r="J54" s="149">
        <v>10</v>
      </c>
      <c r="K54" s="17">
        <v>3</v>
      </c>
      <c r="L54" s="17">
        <v>3</v>
      </c>
      <c r="M54" s="17">
        <v>16</v>
      </c>
      <c r="N54" s="10">
        <f t="shared" si="1"/>
        <v>32</v>
      </c>
      <c r="O54" s="533">
        <v>44</v>
      </c>
      <c r="P54" s="143">
        <f t="shared" si="0"/>
        <v>76</v>
      </c>
      <c r="Q54" s="8"/>
    </row>
    <row r="55" spans="1:17" ht="15.75" thickBot="1">
      <c r="A55" s="163">
        <v>41</v>
      </c>
      <c r="B55" s="21" t="s">
        <v>409</v>
      </c>
      <c r="C55" s="289" t="s">
        <v>1197</v>
      </c>
      <c r="D55" s="299">
        <v>6</v>
      </c>
      <c r="E55" s="281" t="s">
        <v>68</v>
      </c>
      <c r="F55" s="193" t="s">
        <v>1198</v>
      </c>
      <c r="G55" s="199" t="s">
        <v>1192</v>
      </c>
      <c r="H55" s="522" t="s">
        <v>1200</v>
      </c>
      <c r="I55" s="181" t="s">
        <v>1196</v>
      </c>
      <c r="J55" s="149">
        <v>10</v>
      </c>
      <c r="K55" s="17">
        <v>6</v>
      </c>
      <c r="L55" s="17">
        <v>6</v>
      </c>
      <c r="M55" s="17">
        <v>8</v>
      </c>
      <c r="N55" s="10">
        <f t="shared" si="1"/>
        <v>30</v>
      </c>
      <c r="O55" s="533">
        <v>45</v>
      </c>
      <c r="P55" s="143">
        <f t="shared" si="0"/>
        <v>75</v>
      </c>
      <c r="Q55" s="8"/>
    </row>
    <row r="56" spans="1:17" ht="15.75" thickBot="1">
      <c r="A56" s="163">
        <v>42</v>
      </c>
      <c r="B56" s="21" t="s">
        <v>432</v>
      </c>
      <c r="C56" s="206" t="s">
        <v>1619</v>
      </c>
      <c r="D56" s="299">
        <v>6</v>
      </c>
      <c r="E56" s="283" t="s">
        <v>78</v>
      </c>
      <c r="F56" s="173" t="s">
        <v>1610</v>
      </c>
      <c r="G56" s="176" t="s">
        <v>1613</v>
      </c>
      <c r="H56" s="173" t="s">
        <v>1623</v>
      </c>
      <c r="I56" s="181" t="s">
        <v>1196</v>
      </c>
      <c r="J56" s="149">
        <v>5</v>
      </c>
      <c r="K56" s="17">
        <v>5</v>
      </c>
      <c r="L56" s="17">
        <v>5</v>
      </c>
      <c r="M56" s="17">
        <v>16</v>
      </c>
      <c r="N56" s="10">
        <f t="shared" si="1"/>
        <v>31</v>
      </c>
      <c r="O56" s="533">
        <v>44</v>
      </c>
      <c r="P56" s="143">
        <f t="shared" si="0"/>
        <v>75</v>
      </c>
      <c r="Q56" s="8"/>
    </row>
    <row r="57" spans="1:17" ht="15.75" thickBot="1">
      <c r="A57" s="163">
        <v>43</v>
      </c>
      <c r="B57" s="21" t="s">
        <v>472</v>
      </c>
      <c r="C57" s="206" t="s">
        <v>2139</v>
      </c>
      <c r="D57" s="299">
        <v>6</v>
      </c>
      <c r="E57" s="283" t="s">
        <v>107</v>
      </c>
      <c r="F57" s="206" t="s">
        <v>1125</v>
      </c>
      <c r="G57" s="176" t="s">
        <v>2121</v>
      </c>
      <c r="H57" s="173" t="s">
        <v>2140</v>
      </c>
      <c r="I57" s="181" t="s">
        <v>1196</v>
      </c>
      <c r="J57" s="149">
        <v>8</v>
      </c>
      <c r="K57" s="17">
        <v>3</v>
      </c>
      <c r="L57" s="17">
        <v>3</v>
      </c>
      <c r="M57" s="17">
        <v>16</v>
      </c>
      <c r="N57" s="10">
        <f t="shared" si="1"/>
        <v>30</v>
      </c>
      <c r="O57" s="533">
        <v>45</v>
      </c>
      <c r="P57" s="143">
        <f t="shared" si="0"/>
        <v>75</v>
      </c>
      <c r="Q57" s="8"/>
    </row>
    <row r="58" spans="1:17" ht="15.75" thickBot="1">
      <c r="A58" s="163">
        <v>44</v>
      </c>
      <c r="B58" s="21" t="s">
        <v>480</v>
      </c>
      <c r="C58" s="206" t="s">
        <v>2352</v>
      </c>
      <c r="D58" s="299">
        <v>6</v>
      </c>
      <c r="E58" s="283" t="s">
        <v>2353</v>
      </c>
      <c r="F58" s="173" t="s">
        <v>2340</v>
      </c>
      <c r="G58" s="176" t="s">
        <v>2341</v>
      </c>
      <c r="H58" s="173" t="s">
        <v>2354</v>
      </c>
      <c r="I58" s="181" t="s">
        <v>1196</v>
      </c>
      <c r="J58" s="149">
        <v>9</v>
      </c>
      <c r="K58" s="17">
        <v>4</v>
      </c>
      <c r="L58" s="17">
        <v>3</v>
      </c>
      <c r="M58" s="17">
        <v>12</v>
      </c>
      <c r="N58" s="10">
        <f t="shared" si="1"/>
        <v>28</v>
      </c>
      <c r="O58" s="533">
        <v>47</v>
      </c>
      <c r="P58" s="143">
        <f t="shared" si="0"/>
        <v>75</v>
      </c>
      <c r="Q58" s="8"/>
    </row>
    <row r="59" spans="1:17" ht="15.75" thickBot="1">
      <c r="A59" s="163">
        <v>45</v>
      </c>
      <c r="B59" s="21" t="s">
        <v>411</v>
      </c>
      <c r="C59" s="208" t="s">
        <v>1264</v>
      </c>
      <c r="D59" s="299">
        <v>6</v>
      </c>
      <c r="E59" s="282" t="s">
        <v>1265</v>
      </c>
      <c r="F59" s="173" t="s">
        <v>1257</v>
      </c>
      <c r="G59" s="176" t="s">
        <v>1256</v>
      </c>
      <c r="H59" s="209" t="s">
        <v>1269</v>
      </c>
      <c r="I59" s="181" t="s">
        <v>1196</v>
      </c>
      <c r="J59" s="149">
        <v>9</v>
      </c>
      <c r="K59" s="17">
        <v>5</v>
      </c>
      <c r="L59" s="17">
        <v>2</v>
      </c>
      <c r="M59" s="17">
        <v>8</v>
      </c>
      <c r="N59" s="10">
        <f t="shared" si="1"/>
        <v>24</v>
      </c>
      <c r="O59" s="533">
        <v>50</v>
      </c>
      <c r="P59" s="143">
        <f t="shared" si="0"/>
        <v>74</v>
      </c>
      <c r="Q59" s="8"/>
    </row>
    <row r="60" spans="1:17" ht="15.75" thickBot="1">
      <c r="A60" s="163">
        <v>46</v>
      </c>
      <c r="B60" s="21" t="s">
        <v>448</v>
      </c>
      <c r="C60" s="183" t="s">
        <v>1817</v>
      </c>
      <c r="D60" s="299">
        <v>6</v>
      </c>
      <c r="E60" s="280" t="s">
        <v>1818</v>
      </c>
      <c r="F60" s="193" t="s">
        <v>1808</v>
      </c>
      <c r="G60" s="176" t="s">
        <v>1812</v>
      </c>
      <c r="H60" s="201" t="s">
        <v>1821</v>
      </c>
      <c r="I60" s="181" t="s">
        <v>1196</v>
      </c>
      <c r="J60" s="149">
        <v>8</v>
      </c>
      <c r="K60" s="17">
        <v>5</v>
      </c>
      <c r="L60" s="17">
        <v>5</v>
      </c>
      <c r="M60" s="17">
        <v>16</v>
      </c>
      <c r="N60" s="10">
        <f t="shared" si="1"/>
        <v>34</v>
      </c>
      <c r="O60" s="533">
        <v>40</v>
      </c>
      <c r="P60" s="143">
        <f t="shared" si="0"/>
        <v>74</v>
      </c>
      <c r="Q60" s="8"/>
    </row>
    <row r="61" spans="1:17" ht="15.75" thickBot="1">
      <c r="A61" s="163">
        <v>47</v>
      </c>
      <c r="B61" s="21" t="s">
        <v>463</v>
      </c>
      <c r="C61" s="206" t="s">
        <v>1994</v>
      </c>
      <c r="D61" s="299">
        <v>6</v>
      </c>
      <c r="E61" s="283" t="s">
        <v>101</v>
      </c>
      <c r="F61" s="173" t="s">
        <v>1980</v>
      </c>
      <c r="G61" s="176" t="s">
        <v>1987</v>
      </c>
      <c r="H61" s="173" t="s">
        <v>1997</v>
      </c>
      <c r="I61" s="181" t="s">
        <v>1196</v>
      </c>
      <c r="J61" s="149">
        <v>10</v>
      </c>
      <c r="K61" s="17">
        <v>4</v>
      </c>
      <c r="L61" s="17">
        <v>3</v>
      </c>
      <c r="M61" s="17">
        <v>12</v>
      </c>
      <c r="N61" s="10">
        <f t="shared" si="1"/>
        <v>29</v>
      </c>
      <c r="O61" s="533">
        <v>45</v>
      </c>
      <c r="P61" s="143">
        <f t="shared" si="0"/>
        <v>74</v>
      </c>
      <c r="Q61" s="8"/>
    </row>
    <row r="62" spans="1:17" ht="15.75" thickBot="1">
      <c r="A62" s="163">
        <v>48</v>
      </c>
      <c r="B62" s="21" t="s">
        <v>424</v>
      </c>
      <c r="C62" s="206" t="s">
        <v>1477</v>
      </c>
      <c r="D62" s="299">
        <v>6</v>
      </c>
      <c r="E62" s="294" t="s">
        <v>74</v>
      </c>
      <c r="F62" s="173" t="s">
        <v>1470</v>
      </c>
      <c r="G62" s="176" t="s">
        <v>1471</v>
      </c>
      <c r="H62" s="173" t="s">
        <v>1480</v>
      </c>
      <c r="I62" s="181" t="s">
        <v>1196</v>
      </c>
      <c r="J62" s="149">
        <v>10</v>
      </c>
      <c r="K62" s="17">
        <v>5</v>
      </c>
      <c r="L62" s="17">
        <v>5</v>
      </c>
      <c r="M62" s="17">
        <v>16</v>
      </c>
      <c r="N62" s="10">
        <f t="shared" si="1"/>
        <v>36</v>
      </c>
      <c r="O62" s="533">
        <v>37</v>
      </c>
      <c r="P62" s="143">
        <f t="shared" si="0"/>
        <v>73</v>
      </c>
      <c r="Q62" s="8"/>
    </row>
    <row r="63" spans="1:17" ht="15.75" thickBot="1">
      <c r="A63" s="163">
        <v>49</v>
      </c>
      <c r="B63" s="27" t="s">
        <v>941</v>
      </c>
      <c r="C63" s="193" t="s">
        <v>942</v>
      </c>
      <c r="D63" s="18">
        <v>6</v>
      </c>
      <c r="E63" s="280" t="s">
        <v>943</v>
      </c>
      <c r="F63" s="246"/>
      <c r="G63" s="195" t="s">
        <v>254</v>
      </c>
      <c r="H63" s="246"/>
      <c r="I63" s="173" t="s">
        <v>1196</v>
      </c>
      <c r="J63" s="738">
        <v>10</v>
      </c>
      <c r="K63" s="622">
        <v>4</v>
      </c>
      <c r="L63" s="622">
        <v>4</v>
      </c>
      <c r="M63" s="622">
        <v>16</v>
      </c>
      <c r="N63" s="10">
        <f t="shared" si="1"/>
        <v>34</v>
      </c>
      <c r="O63" s="533">
        <v>39</v>
      </c>
      <c r="P63" s="143">
        <f t="shared" si="0"/>
        <v>73</v>
      </c>
      <c r="Q63" s="8"/>
    </row>
    <row r="64" spans="1:17" ht="15.75" thickBot="1">
      <c r="A64" s="163">
        <v>50</v>
      </c>
      <c r="B64" s="21" t="s">
        <v>425</v>
      </c>
      <c r="C64" s="206" t="s">
        <v>1523</v>
      </c>
      <c r="D64" s="299">
        <v>6</v>
      </c>
      <c r="E64" s="283" t="s">
        <v>1524</v>
      </c>
      <c r="F64" s="173" t="s">
        <v>1118</v>
      </c>
      <c r="G64" s="176" t="s">
        <v>2276</v>
      </c>
      <c r="H64" s="173" t="s">
        <v>2316</v>
      </c>
      <c r="I64" s="181" t="s">
        <v>1196</v>
      </c>
      <c r="J64" s="149">
        <v>10</v>
      </c>
      <c r="K64" s="17">
        <v>7</v>
      </c>
      <c r="L64" s="17">
        <v>5</v>
      </c>
      <c r="M64" s="17">
        <v>8</v>
      </c>
      <c r="N64" s="10">
        <f t="shared" si="1"/>
        <v>30</v>
      </c>
      <c r="O64" s="533">
        <v>42</v>
      </c>
      <c r="P64" s="143">
        <f t="shared" si="0"/>
        <v>72</v>
      </c>
      <c r="Q64" s="8"/>
    </row>
    <row r="65" spans="1:17" ht="15.75" thickBot="1">
      <c r="A65" s="163">
        <v>51</v>
      </c>
      <c r="B65" s="21" t="s">
        <v>461</v>
      </c>
      <c r="C65" s="206" t="s">
        <v>1991</v>
      </c>
      <c r="D65" s="299">
        <v>6</v>
      </c>
      <c r="E65" s="283" t="s">
        <v>1992</v>
      </c>
      <c r="F65" s="173"/>
      <c r="G65" s="176" t="s">
        <v>1987</v>
      </c>
      <c r="H65" s="173" t="s">
        <v>1995</v>
      </c>
      <c r="I65" s="181" t="s">
        <v>1196</v>
      </c>
      <c r="J65" s="149">
        <v>10</v>
      </c>
      <c r="K65" s="17">
        <v>4</v>
      </c>
      <c r="L65" s="17">
        <v>3</v>
      </c>
      <c r="M65" s="17">
        <v>12</v>
      </c>
      <c r="N65" s="10">
        <f t="shared" si="1"/>
        <v>29</v>
      </c>
      <c r="O65" s="533">
        <v>42</v>
      </c>
      <c r="P65" s="143">
        <f t="shared" si="0"/>
        <v>71</v>
      </c>
      <c r="Q65" s="8"/>
    </row>
    <row r="66" spans="1:17" ht="15.75" thickBot="1">
      <c r="A66" s="163">
        <v>52</v>
      </c>
      <c r="B66" s="21" t="s">
        <v>462</v>
      </c>
      <c r="C66" s="206" t="s">
        <v>1993</v>
      </c>
      <c r="D66" s="299">
        <v>6</v>
      </c>
      <c r="E66" s="283" t="s">
        <v>100</v>
      </c>
      <c r="F66" s="173" t="s">
        <v>1986</v>
      </c>
      <c r="G66" s="176" t="s">
        <v>1987</v>
      </c>
      <c r="H66" s="173" t="s">
        <v>1996</v>
      </c>
      <c r="I66" s="181" t="s">
        <v>1196</v>
      </c>
      <c r="J66" s="149">
        <v>10</v>
      </c>
      <c r="K66" s="17">
        <v>3</v>
      </c>
      <c r="L66" s="17">
        <v>3</v>
      </c>
      <c r="M66" s="17">
        <v>16</v>
      </c>
      <c r="N66" s="10">
        <f t="shared" si="1"/>
        <v>32</v>
      </c>
      <c r="O66" s="533">
        <v>39</v>
      </c>
      <c r="P66" s="143">
        <f t="shared" si="0"/>
        <v>71</v>
      </c>
      <c r="Q66" s="8"/>
    </row>
    <row r="67" spans="1:17" ht="15.75" thickBot="1">
      <c r="A67" s="163">
        <v>53</v>
      </c>
      <c r="B67" s="21" t="s">
        <v>483</v>
      </c>
      <c r="C67" s="206" t="s">
        <v>2403</v>
      </c>
      <c r="D67" s="299">
        <v>6</v>
      </c>
      <c r="E67" s="297" t="s">
        <v>2391</v>
      </c>
      <c r="F67" s="173" t="s">
        <v>2392</v>
      </c>
      <c r="G67" s="176" t="s">
        <v>2393</v>
      </c>
      <c r="H67" s="173" t="s">
        <v>2404</v>
      </c>
      <c r="I67" s="181" t="s">
        <v>1196</v>
      </c>
      <c r="J67" s="149">
        <v>8</v>
      </c>
      <c r="K67" s="17">
        <v>5</v>
      </c>
      <c r="L67" s="17">
        <v>5</v>
      </c>
      <c r="M67" s="17">
        <v>12</v>
      </c>
      <c r="N67" s="10">
        <f t="shared" si="1"/>
        <v>30</v>
      </c>
      <c r="O67" s="533">
        <v>41</v>
      </c>
      <c r="P67" s="143">
        <f t="shared" si="0"/>
        <v>71</v>
      </c>
      <c r="Q67" s="8"/>
    </row>
    <row r="68" spans="1:17" ht="15.75" thickBot="1">
      <c r="A68" s="163">
        <v>54</v>
      </c>
      <c r="B68" s="21" t="s">
        <v>473</v>
      </c>
      <c r="C68" s="206" t="s">
        <v>2141</v>
      </c>
      <c r="D68" s="299">
        <v>6</v>
      </c>
      <c r="E68" s="283" t="s">
        <v>108</v>
      </c>
      <c r="F68" s="206" t="s">
        <v>193</v>
      </c>
      <c r="G68" s="176" t="s">
        <v>2121</v>
      </c>
      <c r="H68" s="173" t="s">
        <v>2142</v>
      </c>
      <c r="I68" s="181" t="s">
        <v>1196</v>
      </c>
      <c r="J68" s="149">
        <v>8</v>
      </c>
      <c r="K68" s="17">
        <v>8</v>
      </c>
      <c r="L68" s="17">
        <v>4</v>
      </c>
      <c r="M68" s="17">
        <v>8</v>
      </c>
      <c r="N68" s="10">
        <f t="shared" si="1"/>
        <v>28</v>
      </c>
      <c r="O68" s="533">
        <v>42</v>
      </c>
      <c r="P68" s="143">
        <f t="shared" si="0"/>
        <v>70</v>
      </c>
      <c r="Q68" s="8"/>
    </row>
    <row r="69" spans="1:17" ht="15.75" thickBot="1">
      <c r="A69" s="163">
        <v>55</v>
      </c>
      <c r="B69" s="21" t="s">
        <v>419</v>
      </c>
      <c r="C69" s="206" t="s">
        <v>1430</v>
      </c>
      <c r="D69" s="299">
        <v>6</v>
      </c>
      <c r="E69" s="283" t="s">
        <v>70</v>
      </c>
      <c r="F69" s="173" t="s">
        <v>1432</v>
      </c>
      <c r="G69" s="176" t="s">
        <v>1427</v>
      </c>
      <c r="H69" s="173" t="s">
        <v>1435</v>
      </c>
      <c r="I69" s="181" t="s">
        <v>1196</v>
      </c>
      <c r="J69" s="149">
        <v>8</v>
      </c>
      <c r="K69" s="17">
        <v>6</v>
      </c>
      <c r="L69" s="17">
        <v>5</v>
      </c>
      <c r="M69" s="17">
        <v>16</v>
      </c>
      <c r="N69" s="10">
        <f t="shared" si="1"/>
        <v>35</v>
      </c>
      <c r="O69" s="533">
        <v>34</v>
      </c>
      <c r="P69" s="143">
        <f t="shared" si="0"/>
        <v>69</v>
      </c>
      <c r="Q69" s="8"/>
    </row>
    <row r="70" spans="1:17" ht="15.75" thickBot="1">
      <c r="A70" s="163">
        <v>56</v>
      </c>
      <c r="B70" s="21" t="s">
        <v>454</v>
      </c>
      <c r="C70" s="206" t="s">
        <v>1882</v>
      </c>
      <c r="D70" s="299">
        <v>6</v>
      </c>
      <c r="E70" s="283" t="s">
        <v>95</v>
      </c>
      <c r="F70" s="173" t="s">
        <v>1872</v>
      </c>
      <c r="G70" s="176" t="s">
        <v>1876</v>
      </c>
      <c r="H70" s="173" t="s">
        <v>1885</v>
      </c>
      <c r="I70" s="181" t="s">
        <v>1196</v>
      </c>
      <c r="J70" s="149">
        <v>8</v>
      </c>
      <c r="K70" s="17">
        <v>2</v>
      </c>
      <c r="L70" s="17">
        <v>2</v>
      </c>
      <c r="M70" s="17">
        <v>16</v>
      </c>
      <c r="N70" s="10">
        <f t="shared" si="1"/>
        <v>28</v>
      </c>
      <c r="O70" s="533">
        <v>41</v>
      </c>
      <c r="P70" s="143">
        <f t="shared" si="0"/>
        <v>69</v>
      </c>
      <c r="Q70" s="8"/>
    </row>
    <row r="71" spans="1:17" ht="15.75" thickBot="1">
      <c r="A71" s="163">
        <v>57</v>
      </c>
      <c r="B71" s="21" t="s">
        <v>439</v>
      </c>
      <c r="C71" s="182" t="s">
        <v>1713</v>
      </c>
      <c r="D71" s="299">
        <v>6</v>
      </c>
      <c r="E71" s="284" t="s">
        <v>84</v>
      </c>
      <c r="F71" s="431" t="s">
        <v>1121</v>
      </c>
      <c r="G71" s="176" t="s">
        <v>1707</v>
      </c>
      <c r="H71" s="428" t="s">
        <v>1714</v>
      </c>
      <c r="I71" s="181" t="s">
        <v>1196</v>
      </c>
      <c r="J71" s="149">
        <v>6</v>
      </c>
      <c r="K71" s="17">
        <v>5</v>
      </c>
      <c r="L71" s="17">
        <v>5</v>
      </c>
      <c r="M71" s="17">
        <v>12</v>
      </c>
      <c r="N71" s="10">
        <f t="shared" si="1"/>
        <v>28</v>
      </c>
      <c r="O71" s="533">
        <v>40</v>
      </c>
      <c r="P71" s="143">
        <f t="shared" si="0"/>
        <v>68</v>
      </c>
      <c r="Q71" s="8"/>
    </row>
    <row r="72" spans="1:17" ht="15.75" thickBot="1">
      <c r="A72" s="163">
        <v>58</v>
      </c>
      <c r="B72" s="21" t="s">
        <v>420</v>
      </c>
      <c r="C72" s="206" t="s">
        <v>1433</v>
      </c>
      <c r="D72" s="299">
        <v>6</v>
      </c>
      <c r="E72" s="283" t="s">
        <v>71</v>
      </c>
      <c r="F72" s="173" t="s">
        <v>1426</v>
      </c>
      <c r="G72" s="176" t="s">
        <v>1427</v>
      </c>
      <c r="H72" s="173" t="s">
        <v>1429</v>
      </c>
      <c r="I72" s="181" t="s">
        <v>1196</v>
      </c>
      <c r="J72" s="149">
        <v>9</v>
      </c>
      <c r="K72" s="17">
        <v>5</v>
      </c>
      <c r="L72" s="17">
        <v>2</v>
      </c>
      <c r="M72" s="17">
        <v>12</v>
      </c>
      <c r="N72" s="10">
        <f t="shared" si="1"/>
        <v>28</v>
      </c>
      <c r="O72" s="533">
        <v>39</v>
      </c>
      <c r="P72" s="143">
        <f t="shared" si="0"/>
        <v>67</v>
      </c>
      <c r="Q72" s="8"/>
    </row>
    <row r="73" spans="1:17" ht="15.75" thickBot="1">
      <c r="A73" s="163">
        <v>59</v>
      </c>
      <c r="B73" s="21" t="s">
        <v>415</v>
      </c>
      <c r="C73" s="290" t="s">
        <v>1330</v>
      </c>
      <c r="D73" s="299">
        <v>6</v>
      </c>
      <c r="E73" s="72" t="s">
        <v>221</v>
      </c>
      <c r="F73" s="440" t="s">
        <v>216</v>
      </c>
      <c r="G73" s="176" t="s">
        <v>1327</v>
      </c>
      <c r="H73" s="290" t="s">
        <v>1333</v>
      </c>
      <c r="I73" s="181" t="s">
        <v>1196</v>
      </c>
      <c r="J73" s="149">
        <v>9</v>
      </c>
      <c r="K73" s="17">
        <v>5</v>
      </c>
      <c r="L73" s="17">
        <v>2</v>
      </c>
      <c r="M73" s="17">
        <v>12</v>
      </c>
      <c r="N73" s="10">
        <f t="shared" si="1"/>
        <v>28</v>
      </c>
      <c r="O73" s="533">
        <v>38</v>
      </c>
      <c r="P73" s="143">
        <f t="shared" si="0"/>
        <v>66</v>
      </c>
      <c r="Q73" s="8"/>
    </row>
    <row r="74" spans="1:17" ht="15.75" thickBot="1">
      <c r="A74" s="163">
        <v>60</v>
      </c>
      <c r="B74" s="21" t="s">
        <v>441</v>
      </c>
      <c r="C74" s="211" t="s">
        <v>1742</v>
      </c>
      <c r="D74" s="299">
        <v>6</v>
      </c>
      <c r="E74" s="285" t="s">
        <v>86</v>
      </c>
      <c r="F74" s="210" t="s">
        <v>1743</v>
      </c>
      <c r="G74" s="176" t="s">
        <v>1738</v>
      </c>
      <c r="H74" s="210" t="s">
        <v>1746</v>
      </c>
      <c r="I74" s="181" t="s">
        <v>1196</v>
      </c>
      <c r="J74" s="149">
        <v>8</v>
      </c>
      <c r="K74" s="17">
        <v>4</v>
      </c>
      <c r="L74" s="17">
        <v>4</v>
      </c>
      <c r="M74" s="17">
        <v>12</v>
      </c>
      <c r="N74" s="10">
        <f t="shared" si="1"/>
        <v>28</v>
      </c>
      <c r="O74" s="533">
        <v>36</v>
      </c>
      <c r="P74" s="143">
        <f t="shared" si="0"/>
        <v>64</v>
      </c>
      <c r="Q74" s="8"/>
    </row>
    <row r="75" spans="1:17" ht="15.75" thickBot="1">
      <c r="A75" s="163">
        <v>61</v>
      </c>
      <c r="B75" s="21" t="s">
        <v>446</v>
      </c>
      <c r="C75" s="206" t="s">
        <v>1815</v>
      </c>
      <c r="D75" s="299">
        <v>6</v>
      </c>
      <c r="E75" s="296" t="s">
        <v>91</v>
      </c>
      <c r="F75" s="193" t="s">
        <v>1810</v>
      </c>
      <c r="G75" s="176" t="s">
        <v>1812</v>
      </c>
      <c r="H75" s="173" t="s">
        <v>1819</v>
      </c>
      <c r="I75" s="181" t="s">
        <v>1196</v>
      </c>
      <c r="J75" s="149">
        <v>8</v>
      </c>
      <c r="K75" s="17">
        <v>3</v>
      </c>
      <c r="L75" s="17">
        <v>3</v>
      </c>
      <c r="M75" s="17">
        <v>8</v>
      </c>
      <c r="N75" s="10">
        <f t="shared" si="1"/>
        <v>22</v>
      </c>
      <c r="O75" s="533">
        <v>42</v>
      </c>
      <c r="P75" s="143">
        <f t="shared" si="0"/>
        <v>64</v>
      </c>
      <c r="Q75" s="8"/>
    </row>
    <row r="76" spans="1:17" ht="15.75" thickBot="1">
      <c r="A76" s="163">
        <v>62</v>
      </c>
      <c r="B76" s="21" t="s">
        <v>468</v>
      </c>
      <c r="C76" s="206" t="s">
        <v>2096</v>
      </c>
      <c r="D76" s="299">
        <v>6</v>
      </c>
      <c r="E76" s="283" t="s">
        <v>59</v>
      </c>
      <c r="F76" s="173" t="s">
        <v>175</v>
      </c>
      <c r="G76" s="176" t="s">
        <v>2092</v>
      </c>
      <c r="H76" s="173" t="s">
        <v>2093</v>
      </c>
      <c r="I76" s="181" t="s">
        <v>1196</v>
      </c>
      <c r="J76" s="149">
        <v>10</v>
      </c>
      <c r="K76" s="17">
        <v>0</v>
      </c>
      <c r="L76" s="17">
        <v>0</v>
      </c>
      <c r="M76" s="17">
        <v>10</v>
      </c>
      <c r="N76" s="10">
        <f t="shared" si="1"/>
        <v>20</v>
      </c>
      <c r="O76" s="533">
        <v>44</v>
      </c>
      <c r="P76" s="143">
        <f t="shared" si="0"/>
        <v>64</v>
      </c>
      <c r="Q76" s="8"/>
    </row>
    <row r="77" spans="1:17" ht="15.75" thickBot="1">
      <c r="A77" s="163">
        <v>63</v>
      </c>
      <c r="B77" s="21" t="s">
        <v>475</v>
      </c>
      <c r="C77" s="206" t="s">
        <v>2146</v>
      </c>
      <c r="D77" s="299">
        <v>6</v>
      </c>
      <c r="E77" s="283" t="s">
        <v>110</v>
      </c>
      <c r="F77" s="206" t="s">
        <v>200</v>
      </c>
      <c r="G77" s="176" t="s">
        <v>2121</v>
      </c>
      <c r="H77" s="173" t="s">
        <v>2147</v>
      </c>
      <c r="I77" s="181" t="s">
        <v>1196</v>
      </c>
      <c r="J77" s="149">
        <v>6</v>
      </c>
      <c r="K77" s="17">
        <v>3</v>
      </c>
      <c r="L77" s="17">
        <v>2</v>
      </c>
      <c r="M77" s="17">
        <v>12</v>
      </c>
      <c r="N77" s="10">
        <f t="shared" si="1"/>
        <v>23</v>
      </c>
      <c r="O77" s="533">
        <v>41</v>
      </c>
      <c r="P77" s="143">
        <f t="shared" si="0"/>
        <v>64</v>
      </c>
      <c r="Q77" s="8"/>
    </row>
    <row r="78" spans="1:17" ht="15.75" thickBot="1">
      <c r="A78" s="163">
        <v>64</v>
      </c>
      <c r="B78" s="21" t="s">
        <v>488</v>
      </c>
      <c r="C78" s="207" t="s">
        <v>255</v>
      </c>
      <c r="D78" s="299">
        <v>6</v>
      </c>
      <c r="E78" s="739" t="s">
        <v>256</v>
      </c>
      <c r="F78" s="207" t="s">
        <v>257</v>
      </c>
      <c r="G78" s="195" t="s">
        <v>254</v>
      </c>
      <c r="H78" s="207" t="s">
        <v>253</v>
      </c>
      <c r="I78" s="173" t="s">
        <v>1196</v>
      </c>
      <c r="J78" s="149">
        <v>9</v>
      </c>
      <c r="K78" s="17">
        <v>4</v>
      </c>
      <c r="L78" s="17">
        <v>4</v>
      </c>
      <c r="M78" s="17">
        <v>12</v>
      </c>
      <c r="N78" s="10">
        <f t="shared" si="1"/>
        <v>29</v>
      </c>
      <c r="O78" s="533">
        <v>34</v>
      </c>
      <c r="P78" s="143">
        <f t="shared" si="0"/>
        <v>63</v>
      </c>
      <c r="Q78" s="8"/>
    </row>
    <row r="79" spans="1:17" ht="15.75" thickBot="1">
      <c r="A79" s="163">
        <v>65</v>
      </c>
      <c r="B79" s="21" t="s">
        <v>481</v>
      </c>
      <c r="C79" s="206" t="s">
        <v>2355</v>
      </c>
      <c r="D79" s="299">
        <v>6</v>
      </c>
      <c r="E79" s="283" t="s">
        <v>2350</v>
      </c>
      <c r="F79" s="440" t="s">
        <v>180</v>
      </c>
      <c r="G79" s="176" t="s">
        <v>2341</v>
      </c>
      <c r="H79" s="173" t="s">
        <v>2351</v>
      </c>
      <c r="I79" s="181" t="s">
        <v>1196</v>
      </c>
      <c r="J79" s="149">
        <v>9</v>
      </c>
      <c r="K79" s="17">
        <v>4</v>
      </c>
      <c r="L79" s="17">
        <v>3</v>
      </c>
      <c r="M79" s="17">
        <v>12</v>
      </c>
      <c r="N79" s="10">
        <f t="shared" si="1"/>
        <v>28</v>
      </c>
      <c r="O79" s="533">
        <v>34</v>
      </c>
      <c r="P79" s="143">
        <f aca="true" t="shared" si="2" ref="P79:P98">N79+O79</f>
        <v>62</v>
      </c>
      <c r="Q79" s="8"/>
    </row>
    <row r="80" spans="1:17" ht="15.75" thickBot="1">
      <c r="A80" s="163">
        <v>66</v>
      </c>
      <c r="B80" s="21" t="s">
        <v>422</v>
      </c>
      <c r="C80" s="206" t="s">
        <v>1474</v>
      </c>
      <c r="D80" s="299">
        <v>6</v>
      </c>
      <c r="E80" s="301" t="s">
        <v>72</v>
      </c>
      <c r="F80" s="173"/>
      <c r="G80" s="176" t="s">
        <v>1471</v>
      </c>
      <c r="H80" s="173" t="s">
        <v>1478</v>
      </c>
      <c r="I80" s="181" t="s">
        <v>1196</v>
      </c>
      <c r="J80" s="149">
        <v>5</v>
      </c>
      <c r="K80" s="17">
        <v>2</v>
      </c>
      <c r="L80" s="17">
        <v>5</v>
      </c>
      <c r="M80" s="17">
        <v>8</v>
      </c>
      <c r="N80" s="10">
        <f t="shared" si="1"/>
        <v>20</v>
      </c>
      <c r="O80" s="533">
        <v>40</v>
      </c>
      <c r="P80" s="143">
        <f t="shared" si="2"/>
        <v>60</v>
      </c>
      <c r="Q80" s="8"/>
    </row>
    <row r="81" spans="1:17" ht="15.75" thickBot="1">
      <c r="A81" s="163">
        <v>67</v>
      </c>
      <c r="B81" s="21" t="s">
        <v>467</v>
      </c>
      <c r="C81" s="206" t="s">
        <v>2095</v>
      </c>
      <c r="D81" s="299">
        <v>6</v>
      </c>
      <c r="E81" s="72" t="s">
        <v>185</v>
      </c>
      <c r="F81" s="173" t="s">
        <v>175</v>
      </c>
      <c r="G81" s="176" t="s">
        <v>2092</v>
      </c>
      <c r="H81" s="173" t="s">
        <v>2093</v>
      </c>
      <c r="I81" s="181" t="s">
        <v>1196</v>
      </c>
      <c r="J81" s="149">
        <v>2</v>
      </c>
      <c r="K81" s="17">
        <v>1</v>
      </c>
      <c r="L81" s="17">
        <v>1</v>
      </c>
      <c r="M81" s="17">
        <v>8</v>
      </c>
      <c r="N81" s="10">
        <f t="shared" si="1"/>
        <v>12</v>
      </c>
      <c r="O81" s="533">
        <v>48</v>
      </c>
      <c r="P81" s="143">
        <f t="shared" si="2"/>
        <v>60</v>
      </c>
      <c r="Q81" s="8"/>
    </row>
    <row r="82" spans="1:17" ht="15.75" thickBot="1">
      <c r="A82" s="163">
        <v>68</v>
      </c>
      <c r="B82" s="21" t="s">
        <v>484</v>
      </c>
      <c r="C82" s="206" t="s">
        <v>2405</v>
      </c>
      <c r="D82" s="299">
        <v>6</v>
      </c>
      <c r="E82" s="283" t="s">
        <v>2406</v>
      </c>
      <c r="F82" s="173" t="s">
        <v>2397</v>
      </c>
      <c r="G82" s="176" t="s">
        <v>2393</v>
      </c>
      <c r="H82" s="173" t="s">
        <v>2407</v>
      </c>
      <c r="I82" s="181" t="s">
        <v>1196</v>
      </c>
      <c r="J82" s="149">
        <v>6</v>
      </c>
      <c r="K82" s="17">
        <v>4</v>
      </c>
      <c r="L82" s="17">
        <v>3</v>
      </c>
      <c r="M82" s="17">
        <v>12</v>
      </c>
      <c r="N82" s="10">
        <f aca="true" t="shared" si="3" ref="N82:N98">J82+K82+L82+M82</f>
        <v>25</v>
      </c>
      <c r="O82" s="533">
        <v>35</v>
      </c>
      <c r="P82" s="143">
        <f t="shared" si="2"/>
        <v>60</v>
      </c>
      <c r="Q82" s="8"/>
    </row>
    <row r="83" spans="1:17" ht="15.75" thickBot="1">
      <c r="A83" s="163">
        <v>69</v>
      </c>
      <c r="B83" s="21" t="s">
        <v>458</v>
      </c>
      <c r="C83" s="206" t="s">
        <v>1956</v>
      </c>
      <c r="D83" s="299">
        <v>6</v>
      </c>
      <c r="E83" s="283" t="s">
        <v>46</v>
      </c>
      <c r="F83" s="173" t="s">
        <v>1953</v>
      </c>
      <c r="G83" s="176" t="s">
        <v>1950</v>
      </c>
      <c r="H83" s="173" t="s">
        <v>1957</v>
      </c>
      <c r="I83" s="181" t="s">
        <v>1196</v>
      </c>
      <c r="J83" s="149">
        <v>7</v>
      </c>
      <c r="K83" s="17">
        <v>2</v>
      </c>
      <c r="L83" s="17">
        <v>2</v>
      </c>
      <c r="M83" s="17">
        <v>8</v>
      </c>
      <c r="N83" s="10">
        <f t="shared" si="3"/>
        <v>19</v>
      </c>
      <c r="O83" s="533">
        <v>40</v>
      </c>
      <c r="P83" s="143">
        <f t="shared" si="2"/>
        <v>59</v>
      </c>
      <c r="Q83" s="8"/>
    </row>
    <row r="84" spans="1:17" ht="15.75" thickBot="1">
      <c r="A84" s="467">
        <v>70</v>
      </c>
      <c r="B84" s="21" t="s">
        <v>466</v>
      </c>
      <c r="C84" s="184" t="s">
        <v>2038</v>
      </c>
      <c r="D84" s="299">
        <v>6</v>
      </c>
      <c r="E84" s="288" t="s">
        <v>104</v>
      </c>
      <c r="F84" s="429" t="s">
        <v>2039</v>
      </c>
      <c r="G84" s="176" t="s">
        <v>2031</v>
      </c>
      <c r="H84" s="202" t="s">
        <v>2042</v>
      </c>
      <c r="I84" s="181" t="s">
        <v>1196</v>
      </c>
      <c r="J84" s="149">
        <v>7</v>
      </c>
      <c r="K84" s="17">
        <v>6</v>
      </c>
      <c r="L84" s="17">
        <v>4</v>
      </c>
      <c r="M84" s="17">
        <v>12</v>
      </c>
      <c r="N84" s="10">
        <f t="shared" si="3"/>
        <v>29</v>
      </c>
      <c r="O84" s="639">
        <v>30</v>
      </c>
      <c r="P84" s="143">
        <f t="shared" si="2"/>
        <v>59</v>
      </c>
      <c r="Q84" s="18"/>
    </row>
    <row r="85" spans="1:17" ht="15.75" thickBot="1">
      <c r="A85" s="467">
        <v>71</v>
      </c>
      <c r="B85" s="21" t="s">
        <v>438</v>
      </c>
      <c r="C85" s="182" t="s">
        <v>1712</v>
      </c>
      <c r="D85" s="299">
        <v>6</v>
      </c>
      <c r="E85" s="295" t="s">
        <v>83</v>
      </c>
      <c r="F85" s="431" t="s">
        <v>1121</v>
      </c>
      <c r="G85" s="176" t="s">
        <v>1707</v>
      </c>
      <c r="H85" s="431" t="s">
        <v>1710</v>
      </c>
      <c r="I85" s="181" t="s">
        <v>1196</v>
      </c>
      <c r="J85" s="149">
        <v>8</v>
      </c>
      <c r="K85" s="17">
        <v>3</v>
      </c>
      <c r="L85" s="17">
        <v>4</v>
      </c>
      <c r="M85" s="17">
        <v>8</v>
      </c>
      <c r="N85" s="10">
        <f t="shared" si="3"/>
        <v>23</v>
      </c>
      <c r="O85" s="639">
        <v>34</v>
      </c>
      <c r="P85" s="143">
        <f t="shared" si="2"/>
        <v>57</v>
      </c>
      <c r="Q85" s="18"/>
    </row>
    <row r="86" spans="1:17" ht="15.75" thickBot="1">
      <c r="A86" s="467">
        <v>72</v>
      </c>
      <c r="B86" s="21" t="s">
        <v>433</v>
      </c>
      <c r="C86" s="206" t="s">
        <v>1621</v>
      </c>
      <c r="D86" s="299">
        <v>6</v>
      </c>
      <c r="E86" s="283" t="s">
        <v>79</v>
      </c>
      <c r="F86" s="173" t="s">
        <v>1618</v>
      </c>
      <c r="G86" s="176" t="s">
        <v>1613</v>
      </c>
      <c r="H86" s="173" t="s">
        <v>1624</v>
      </c>
      <c r="I86" s="181" t="s">
        <v>1196</v>
      </c>
      <c r="J86" s="149">
        <v>8</v>
      </c>
      <c r="K86" s="17">
        <v>4</v>
      </c>
      <c r="L86" s="17">
        <v>2</v>
      </c>
      <c r="M86" s="17">
        <v>8</v>
      </c>
      <c r="N86" s="10">
        <f t="shared" si="3"/>
        <v>22</v>
      </c>
      <c r="O86" s="639">
        <v>33</v>
      </c>
      <c r="P86" s="143">
        <f t="shared" si="2"/>
        <v>55</v>
      </c>
      <c r="Q86" s="18"/>
    </row>
    <row r="87" spans="1:17" ht="15.75" thickBot="1">
      <c r="A87" s="467">
        <v>73</v>
      </c>
      <c r="B87" s="21" t="s">
        <v>437</v>
      </c>
      <c r="C87" s="182" t="s">
        <v>1711</v>
      </c>
      <c r="D87" s="299">
        <v>6</v>
      </c>
      <c r="E87" s="295" t="s">
        <v>82</v>
      </c>
      <c r="F87" s="431" t="s">
        <v>1121</v>
      </c>
      <c r="G87" s="176" t="s">
        <v>1707</v>
      </c>
      <c r="H87" s="428" t="s">
        <v>1708</v>
      </c>
      <c r="I87" s="181" t="s">
        <v>1196</v>
      </c>
      <c r="J87" s="149">
        <v>2</v>
      </c>
      <c r="K87" s="17">
        <v>1</v>
      </c>
      <c r="L87" s="17">
        <v>1</v>
      </c>
      <c r="M87" s="17">
        <v>8</v>
      </c>
      <c r="N87" s="10">
        <f t="shared" si="3"/>
        <v>12</v>
      </c>
      <c r="O87" s="639">
        <v>40</v>
      </c>
      <c r="P87" s="143">
        <f t="shared" si="2"/>
        <v>52</v>
      </c>
      <c r="Q87" s="8"/>
    </row>
    <row r="88" spans="1:17" ht="15.75" thickBot="1">
      <c r="A88" s="467">
        <v>74</v>
      </c>
      <c r="B88" s="21" t="s">
        <v>453</v>
      </c>
      <c r="C88" s="206" t="s">
        <v>1880</v>
      </c>
      <c r="D88" s="299">
        <v>6</v>
      </c>
      <c r="E88" s="283" t="s">
        <v>94</v>
      </c>
      <c r="F88" s="173" t="s">
        <v>1881</v>
      </c>
      <c r="G88" s="176" t="s">
        <v>1876</v>
      </c>
      <c r="H88" s="173" t="s">
        <v>1884</v>
      </c>
      <c r="I88" s="181" t="s">
        <v>1196</v>
      </c>
      <c r="J88" s="149">
        <v>6</v>
      </c>
      <c r="K88" s="17">
        <v>2</v>
      </c>
      <c r="L88" s="17">
        <v>2</v>
      </c>
      <c r="M88" s="17">
        <v>0</v>
      </c>
      <c r="N88" s="10">
        <f t="shared" si="3"/>
        <v>10</v>
      </c>
      <c r="O88" s="639">
        <v>39</v>
      </c>
      <c r="P88" s="143">
        <f t="shared" si="2"/>
        <v>49</v>
      </c>
      <c r="Q88" s="8"/>
    </row>
    <row r="89" spans="1:17" ht="15.75" thickBot="1">
      <c r="A89" s="467">
        <v>75</v>
      </c>
      <c r="B89" s="21" t="s">
        <v>451</v>
      </c>
      <c r="C89" s="291" t="s">
        <v>1865</v>
      </c>
      <c r="D89" s="299">
        <v>6</v>
      </c>
      <c r="E89" s="283" t="s">
        <v>1864</v>
      </c>
      <c r="F89" s="173" t="s">
        <v>1858</v>
      </c>
      <c r="G89" s="176" t="s">
        <v>1859</v>
      </c>
      <c r="H89" s="173" t="s">
        <v>1867</v>
      </c>
      <c r="I89" s="181" t="s">
        <v>2278</v>
      </c>
      <c r="J89" s="149">
        <v>4</v>
      </c>
      <c r="K89" s="17">
        <v>3</v>
      </c>
      <c r="L89" s="17">
        <v>3</v>
      </c>
      <c r="M89" s="17">
        <v>4</v>
      </c>
      <c r="N89" s="10">
        <f t="shared" si="3"/>
        <v>14</v>
      </c>
      <c r="O89" s="639">
        <v>34</v>
      </c>
      <c r="P89" s="143">
        <f t="shared" si="2"/>
        <v>48</v>
      </c>
      <c r="Q89" s="8"/>
    </row>
    <row r="90" spans="1:17" ht="15.75" thickBot="1">
      <c r="A90" s="467">
        <v>76</v>
      </c>
      <c r="B90" s="21" t="s">
        <v>452</v>
      </c>
      <c r="C90" s="206" t="s">
        <v>1879</v>
      </c>
      <c r="D90" s="299">
        <v>6</v>
      </c>
      <c r="E90" s="283" t="s">
        <v>93</v>
      </c>
      <c r="F90" s="173" t="s">
        <v>1872</v>
      </c>
      <c r="G90" s="176" t="s">
        <v>1876</v>
      </c>
      <c r="H90" s="173" t="s">
        <v>1877</v>
      </c>
      <c r="I90" s="181" t="s">
        <v>1196</v>
      </c>
      <c r="J90" s="149">
        <v>6</v>
      </c>
      <c r="K90" s="17">
        <v>2</v>
      </c>
      <c r="L90" s="17">
        <v>2</v>
      </c>
      <c r="M90" s="17">
        <v>0</v>
      </c>
      <c r="N90" s="10">
        <f t="shared" si="3"/>
        <v>10</v>
      </c>
      <c r="O90" s="639">
        <v>36</v>
      </c>
      <c r="P90" s="143">
        <f t="shared" si="2"/>
        <v>46</v>
      </c>
      <c r="Q90" s="8"/>
    </row>
    <row r="91" spans="1:17" ht="15.75" thickBot="1">
      <c r="A91" s="467">
        <v>77</v>
      </c>
      <c r="B91" s="21" t="s">
        <v>431</v>
      </c>
      <c r="C91" s="206" t="s">
        <v>1617</v>
      </c>
      <c r="D91" s="299">
        <v>6</v>
      </c>
      <c r="E91" s="283" t="s">
        <v>77</v>
      </c>
      <c r="F91" s="173" t="s">
        <v>1618</v>
      </c>
      <c r="G91" s="176" t="s">
        <v>1613</v>
      </c>
      <c r="H91" s="173" t="s">
        <v>1622</v>
      </c>
      <c r="I91" s="181" t="s">
        <v>1196</v>
      </c>
      <c r="J91" s="149">
        <v>4</v>
      </c>
      <c r="K91" s="17">
        <v>2</v>
      </c>
      <c r="L91" s="17">
        <v>2</v>
      </c>
      <c r="M91" s="17">
        <v>8</v>
      </c>
      <c r="N91" s="10">
        <f t="shared" si="3"/>
        <v>16</v>
      </c>
      <c r="O91" s="639">
        <v>29</v>
      </c>
      <c r="P91" s="143">
        <f t="shared" si="2"/>
        <v>45</v>
      </c>
      <c r="Q91" s="8"/>
    </row>
    <row r="92" spans="1:17" ht="15.75" thickBot="1">
      <c r="A92" s="467">
        <v>78</v>
      </c>
      <c r="B92" s="21" t="s">
        <v>430</v>
      </c>
      <c r="C92" s="206" t="s">
        <v>1569</v>
      </c>
      <c r="D92" s="299">
        <v>6</v>
      </c>
      <c r="E92" s="283" t="s">
        <v>2272</v>
      </c>
      <c r="F92" s="173" t="s">
        <v>1559</v>
      </c>
      <c r="G92" s="176" t="s">
        <v>1563</v>
      </c>
      <c r="H92" s="173" t="s">
        <v>1573</v>
      </c>
      <c r="I92" s="181" t="s">
        <v>1196</v>
      </c>
      <c r="J92" s="149"/>
      <c r="K92" s="17"/>
      <c r="L92" s="17"/>
      <c r="M92" s="17"/>
      <c r="N92" s="10">
        <f t="shared" si="3"/>
        <v>0</v>
      </c>
      <c r="O92" s="639">
        <v>44</v>
      </c>
      <c r="P92" s="143">
        <f t="shared" si="2"/>
        <v>44</v>
      </c>
      <c r="Q92" s="8"/>
    </row>
    <row r="93" spans="1:17" ht="15.75" thickBot="1">
      <c r="A93" s="467">
        <v>79</v>
      </c>
      <c r="B93" s="21" t="s">
        <v>421</v>
      </c>
      <c r="C93" s="206" t="s">
        <v>1434</v>
      </c>
      <c r="D93" s="299">
        <v>6</v>
      </c>
      <c r="E93" s="283" t="s">
        <v>32</v>
      </c>
      <c r="F93" s="300" t="s">
        <v>1136</v>
      </c>
      <c r="G93" s="324" t="s">
        <v>1427</v>
      </c>
      <c r="H93" s="300" t="s">
        <v>1436</v>
      </c>
      <c r="I93" s="740" t="s">
        <v>1196</v>
      </c>
      <c r="J93" s="149"/>
      <c r="K93" s="17"/>
      <c r="L93" s="17"/>
      <c r="M93" s="17"/>
      <c r="N93" s="10">
        <f t="shared" si="3"/>
        <v>0</v>
      </c>
      <c r="O93" s="639">
        <v>42</v>
      </c>
      <c r="P93" s="143">
        <f t="shared" si="2"/>
        <v>42</v>
      </c>
      <c r="Q93" s="8"/>
    </row>
    <row r="94" spans="1:17" ht="15.75" thickBot="1">
      <c r="A94" s="467">
        <v>80</v>
      </c>
      <c r="B94" s="21" t="s">
        <v>435</v>
      </c>
      <c r="C94" s="206" t="s">
        <v>1671</v>
      </c>
      <c r="D94" s="299">
        <v>6</v>
      </c>
      <c r="E94" s="283" t="s">
        <v>81</v>
      </c>
      <c r="F94" s="173" t="s">
        <v>1148</v>
      </c>
      <c r="G94" s="324" t="s">
        <v>1666</v>
      </c>
      <c r="H94" s="173" t="s">
        <v>1673</v>
      </c>
      <c r="I94" s="181" t="s">
        <v>1196</v>
      </c>
      <c r="J94" s="149"/>
      <c r="K94" s="17"/>
      <c r="L94" s="17"/>
      <c r="M94" s="17"/>
      <c r="N94" s="10">
        <f t="shared" si="3"/>
        <v>0</v>
      </c>
      <c r="O94" s="639">
        <v>36</v>
      </c>
      <c r="P94" s="143">
        <f t="shared" si="2"/>
        <v>36</v>
      </c>
      <c r="Q94" s="8"/>
    </row>
    <row r="95" spans="1:17" ht="15.75" thickBot="1">
      <c r="A95" s="467">
        <v>81</v>
      </c>
      <c r="B95" s="21" t="s">
        <v>444</v>
      </c>
      <c r="C95" s="590" t="s">
        <v>1767</v>
      </c>
      <c r="D95" s="518">
        <v>6</v>
      </c>
      <c r="E95" s="283" t="s">
        <v>89</v>
      </c>
      <c r="F95" s="210" t="s">
        <v>1768</v>
      </c>
      <c r="G95" s="324" t="s">
        <v>1761</v>
      </c>
      <c r="H95" s="173" t="s">
        <v>1771</v>
      </c>
      <c r="I95" s="181" t="s">
        <v>1196</v>
      </c>
      <c r="J95" s="521"/>
      <c r="K95" s="239"/>
      <c r="L95" s="239"/>
      <c r="M95" s="239"/>
      <c r="N95" s="10">
        <f t="shared" si="3"/>
        <v>0</v>
      </c>
      <c r="O95" s="639"/>
      <c r="P95" s="143">
        <f t="shared" si="2"/>
        <v>0</v>
      </c>
      <c r="Q95" s="517"/>
    </row>
    <row r="96" spans="1:17" ht="15">
      <c r="A96" s="467">
        <v>82</v>
      </c>
      <c r="B96" s="625" t="s">
        <v>477</v>
      </c>
      <c r="C96" s="741" t="s">
        <v>2288</v>
      </c>
      <c r="D96" s="518">
        <v>6</v>
      </c>
      <c r="E96" s="741" t="s">
        <v>2282</v>
      </c>
      <c r="F96" s="742" t="s">
        <v>2270</v>
      </c>
      <c r="G96" s="743" t="s">
        <v>2267</v>
      </c>
      <c r="H96" s="744" t="s">
        <v>2271</v>
      </c>
      <c r="I96" s="745" t="s">
        <v>1196</v>
      </c>
      <c r="J96" s="521"/>
      <c r="K96" s="239"/>
      <c r="L96" s="239"/>
      <c r="M96" s="239"/>
      <c r="N96" s="615">
        <f t="shared" si="3"/>
        <v>0</v>
      </c>
      <c r="O96" s="639"/>
      <c r="P96" s="746">
        <f t="shared" si="2"/>
        <v>0</v>
      </c>
      <c r="Q96" s="517"/>
    </row>
    <row r="97" spans="1:17" ht="15">
      <c r="A97" s="17">
        <v>83</v>
      </c>
      <c r="B97" s="626" t="s">
        <v>478</v>
      </c>
      <c r="C97" s="642" t="s">
        <v>2289</v>
      </c>
      <c r="D97" s="747">
        <v>6</v>
      </c>
      <c r="E97" s="642" t="s">
        <v>2282</v>
      </c>
      <c r="F97" s="641" t="s">
        <v>2270</v>
      </c>
      <c r="G97" s="743" t="s">
        <v>2267</v>
      </c>
      <c r="H97" s="641" t="s">
        <v>2271</v>
      </c>
      <c r="I97" s="745" t="s">
        <v>1196</v>
      </c>
      <c r="J97" s="17"/>
      <c r="K97" s="17"/>
      <c r="L97" s="17"/>
      <c r="M97" s="17"/>
      <c r="N97" s="615">
        <f t="shared" si="3"/>
        <v>0</v>
      </c>
      <c r="O97" s="639"/>
      <c r="P97" s="746">
        <f t="shared" si="2"/>
        <v>0</v>
      </c>
      <c r="Q97" s="622"/>
    </row>
    <row r="98" spans="1:17" ht="15">
      <c r="A98" s="17">
        <v>84</v>
      </c>
      <c r="B98" s="626"/>
      <c r="C98" s="626"/>
      <c r="D98" s="626"/>
      <c r="E98" s="626"/>
      <c r="F98" s="622"/>
      <c r="G98" s="622"/>
      <c r="H98" s="622"/>
      <c r="I98" s="622"/>
      <c r="J98" s="622"/>
      <c r="K98" s="622"/>
      <c r="L98" s="622"/>
      <c r="M98" s="622"/>
      <c r="N98" s="615">
        <f t="shared" si="3"/>
        <v>0</v>
      </c>
      <c r="O98" s="639"/>
      <c r="P98" s="616">
        <f t="shared" si="2"/>
        <v>0</v>
      </c>
      <c r="Q98" s="626"/>
    </row>
    <row r="99" spans="1:13" ht="15">
      <c r="A99" t="s">
        <v>983</v>
      </c>
      <c r="C99" t="s">
        <v>984</v>
      </c>
      <c r="E99" t="s">
        <v>985</v>
      </c>
      <c r="H99" s="832" t="s">
        <v>986</v>
      </c>
      <c r="I99" s="832"/>
      <c r="J99" s="832"/>
      <c r="K99" s="832"/>
      <c r="L99" s="832"/>
      <c r="M99" s="832"/>
    </row>
    <row r="100" spans="6:13" ht="15">
      <c r="F100" s="12"/>
      <c r="G100" s="12"/>
      <c r="H100" s="12"/>
      <c r="I100" s="12"/>
      <c r="J100" s="12"/>
      <c r="K100" s="12"/>
      <c r="L100" s="12"/>
      <c r="M100" s="12"/>
    </row>
    <row r="101" ht="15" hidden="1"/>
    <row r="102" ht="15" hidden="1"/>
    <row r="103" ht="18.75" customHeight="1">
      <c r="F103" s="154" t="s">
        <v>958</v>
      </c>
    </row>
    <row r="104" spans="2:6" ht="16.5" thickBot="1">
      <c r="B104" s="525" t="s">
        <v>1055</v>
      </c>
      <c r="C104" s="151"/>
      <c r="D104" s="151"/>
      <c r="E104" s="151"/>
      <c r="F104" s="151"/>
    </row>
    <row r="105" spans="2:8" ht="31.5" customHeight="1">
      <c r="B105" s="830" t="s">
        <v>262</v>
      </c>
      <c r="C105" s="831"/>
      <c r="D105" s="831"/>
      <c r="E105" s="831"/>
      <c r="F105" s="537" t="s">
        <v>1000</v>
      </c>
      <c r="H105" s="154" t="s">
        <v>212</v>
      </c>
    </row>
    <row r="106" spans="2:8" ht="39" customHeight="1">
      <c r="B106" s="529" t="s">
        <v>969</v>
      </c>
      <c r="C106" s="820" t="s">
        <v>276</v>
      </c>
      <c r="D106" s="820"/>
      <c r="E106" s="820"/>
      <c r="F106" s="531" t="s">
        <v>275</v>
      </c>
      <c r="H106" s="154" t="s">
        <v>213</v>
      </c>
    </row>
    <row r="107" spans="2:8" ht="48" customHeight="1">
      <c r="B107" s="529" t="s">
        <v>970</v>
      </c>
      <c r="C107" s="820" t="s">
        <v>277</v>
      </c>
      <c r="D107" s="820"/>
      <c r="E107" s="820"/>
      <c r="F107" s="531" t="s">
        <v>976</v>
      </c>
      <c r="H107" s="154" t="s">
        <v>214</v>
      </c>
    </row>
    <row r="108" spans="2:6" ht="42" customHeight="1">
      <c r="B108" s="529" t="s">
        <v>971</v>
      </c>
      <c r="C108" s="820" t="s">
        <v>278</v>
      </c>
      <c r="D108" s="820"/>
      <c r="E108" s="820"/>
      <c r="F108" s="531" t="s">
        <v>976</v>
      </c>
    </row>
    <row r="109" spans="2:6" ht="32.25" customHeight="1" thickBot="1">
      <c r="B109" s="530" t="s">
        <v>977</v>
      </c>
      <c r="C109" s="816" t="s">
        <v>273</v>
      </c>
      <c r="D109" s="816"/>
      <c r="E109" s="816"/>
      <c r="F109" s="532" t="s">
        <v>274</v>
      </c>
    </row>
  </sheetData>
  <sheetProtection/>
  <mergeCells count="29">
    <mergeCell ref="R19:R26"/>
    <mergeCell ref="I11:I14"/>
    <mergeCell ref="R11:R14"/>
    <mergeCell ref="P12:P13"/>
    <mergeCell ref="O12:O13"/>
    <mergeCell ref="A6:P6"/>
    <mergeCell ref="A8:P8"/>
    <mergeCell ref="A9:P9"/>
    <mergeCell ref="A7:R7"/>
    <mergeCell ref="B11:B14"/>
    <mergeCell ref="C11:C14"/>
    <mergeCell ref="H11:H14"/>
    <mergeCell ref="A11:A14"/>
    <mergeCell ref="Q11:Q14"/>
    <mergeCell ref="N12:N13"/>
    <mergeCell ref="H99:M99"/>
    <mergeCell ref="E11:E14"/>
    <mergeCell ref="F11:F14"/>
    <mergeCell ref="D11:D14"/>
    <mergeCell ref="J12:M12"/>
    <mergeCell ref="J11:P11"/>
    <mergeCell ref="G11:G14"/>
    <mergeCell ref="C108:E108"/>
    <mergeCell ref="C109:E109"/>
    <mergeCell ref="B105:E105"/>
    <mergeCell ref="R27:R34"/>
    <mergeCell ref="R35:R44"/>
    <mergeCell ref="C106:E106"/>
    <mergeCell ref="C107:E107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scale="7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9"/>
  <sheetViews>
    <sheetView zoomScale="80" zoomScaleNormal="80" zoomScalePageLayoutView="0" workbookViewId="0" topLeftCell="A1">
      <selection activeCell="A9" sqref="A9:N9"/>
    </sheetView>
  </sheetViews>
  <sheetFormatPr defaultColWidth="9.140625" defaultRowHeight="15"/>
  <cols>
    <col min="1" max="1" width="5.7109375" style="0" customWidth="1"/>
    <col min="2" max="2" width="9.57421875" style="0" customWidth="1"/>
    <col min="3" max="3" width="24.00390625" style="0" customWidth="1"/>
    <col min="4" max="4" width="6.57421875" style="0" customWidth="1"/>
    <col min="5" max="5" width="25.57421875" style="0" customWidth="1"/>
    <col min="6" max="6" width="14.00390625" style="0" customWidth="1"/>
    <col min="7" max="7" width="11.421875" style="0" customWidth="1"/>
    <col min="8" max="8" width="21.00390625" style="0" customWidth="1"/>
    <col min="9" max="9" width="7.421875" style="0" customWidth="1"/>
    <col min="10" max="13" width="4.8515625" style="0" customWidth="1"/>
    <col min="14" max="14" width="5.7109375" style="0" customWidth="1"/>
    <col min="15" max="15" width="5.00390625" style="0" customWidth="1"/>
    <col min="16" max="16" width="6.00390625" style="0" customWidth="1"/>
    <col min="17" max="17" width="4.57421875" style="0" customWidth="1"/>
    <col min="18" max="18" width="3.8515625" style="0" customWidth="1"/>
    <col min="19" max="19" width="7.7109375" style="0" customWidth="1"/>
    <col min="20" max="20" width="4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2" ht="1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5">
      <c r="A6" s="849" t="s">
        <v>982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</row>
    <row r="7" spans="1:14" ht="15">
      <c r="A7" s="849" t="s">
        <v>1061</v>
      </c>
      <c r="B7" s="849"/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</row>
    <row r="8" spans="1:14" ht="15">
      <c r="A8" s="849"/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</row>
    <row r="9" spans="1:14" ht="18.75">
      <c r="A9" s="833" t="s">
        <v>956</v>
      </c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</row>
    <row r="10" ht="15.75" thickBot="1"/>
    <row r="11" spans="1:24" ht="12.75" customHeight="1" thickBot="1">
      <c r="A11" s="842" t="s">
        <v>987</v>
      </c>
      <c r="B11" s="834" t="s">
        <v>988</v>
      </c>
      <c r="C11" s="838" t="s">
        <v>989</v>
      </c>
      <c r="D11" s="834" t="s">
        <v>990</v>
      </c>
      <c r="E11" s="838" t="s">
        <v>991</v>
      </c>
      <c r="F11" s="838" t="s">
        <v>993</v>
      </c>
      <c r="G11" s="838" t="s">
        <v>992</v>
      </c>
      <c r="H11" s="838" t="s">
        <v>994</v>
      </c>
      <c r="I11" s="836" t="s">
        <v>1115</v>
      </c>
      <c r="J11" s="860" t="s">
        <v>961</v>
      </c>
      <c r="K11" s="861"/>
      <c r="L11" s="861"/>
      <c r="M11" s="861"/>
      <c r="N11" s="861"/>
      <c r="O11" s="862"/>
      <c r="P11" s="863" t="s">
        <v>973</v>
      </c>
      <c r="Q11" s="866" t="s">
        <v>962</v>
      </c>
      <c r="R11" s="817" t="s">
        <v>207</v>
      </c>
      <c r="S11" s="28"/>
      <c r="T11" s="28"/>
      <c r="U11" s="28"/>
      <c r="V11" s="29"/>
      <c r="W11" s="29"/>
      <c r="X11" s="5"/>
    </row>
    <row r="12" spans="1:28" ht="26.25" customHeight="1" thickBot="1">
      <c r="A12" s="843"/>
      <c r="B12" s="835"/>
      <c r="C12" s="839"/>
      <c r="D12" s="835"/>
      <c r="E12" s="839"/>
      <c r="F12" s="839"/>
      <c r="G12" s="839"/>
      <c r="H12" s="839"/>
      <c r="I12" s="837"/>
      <c r="J12" s="824" t="s">
        <v>261</v>
      </c>
      <c r="K12" s="825"/>
      <c r="L12" s="825"/>
      <c r="M12" s="826"/>
      <c r="N12" s="844" t="s">
        <v>963</v>
      </c>
      <c r="O12" s="846" t="s">
        <v>972</v>
      </c>
      <c r="P12" s="864"/>
      <c r="Q12" s="867"/>
      <c r="R12" s="818"/>
      <c r="S12" s="30"/>
      <c r="T12" s="29"/>
      <c r="U12" s="29"/>
      <c r="V12" s="29"/>
      <c r="Z12" s="38"/>
      <c r="AA12" s="38"/>
      <c r="AB12" s="38"/>
    </row>
    <row r="13" spans="1:28" ht="24" customHeight="1" thickBot="1">
      <c r="A13" s="843"/>
      <c r="B13" s="835"/>
      <c r="C13" s="839"/>
      <c r="D13" s="835"/>
      <c r="E13" s="839"/>
      <c r="F13" s="839"/>
      <c r="G13" s="839"/>
      <c r="H13" s="839"/>
      <c r="I13" s="837"/>
      <c r="J13" s="15" t="s">
        <v>969</v>
      </c>
      <c r="K13" s="15" t="s">
        <v>970</v>
      </c>
      <c r="L13" s="15" t="s">
        <v>971</v>
      </c>
      <c r="M13" s="14" t="s">
        <v>977</v>
      </c>
      <c r="N13" s="845"/>
      <c r="O13" s="848"/>
      <c r="P13" s="865"/>
      <c r="Q13" s="867"/>
      <c r="R13" s="818"/>
      <c r="S13" s="23"/>
      <c r="T13" s="29"/>
      <c r="U13" s="29"/>
      <c r="V13" s="29"/>
      <c r="Z13" s="38"/>
      <c r="AA13" s="38"/>
      <c r="AB13" s="38"/>
    </row>
    <row r="14" spans="1:28" ht="15.75" thickBot="1">
      <c r="A14" s="855"/>
      <c r="B14" s="857"/>
      <c r="C14" s="839"/>
      <c r="D14" s="835"/>
      <c r="E14" s="839"/>
      <c r="F14" s="839"/>
      <c r="G14" s="839"/>
      <c r="H14" s="839"/>
      <c r="I14" s="868"/>
      <c r="J14" s="31" t="s">
        <v>976</v>
      </c>
      <c r="K14" s="31" t="s">
        <v>976</v>
      </c>
      <c r="L14" s="31" t="s">
        <v>268</v>
      </c>
      <c r="M14" s="26" t="s">
        <v>272</v>
      </c>
      <c r="N14" s="32" t="s">
        <v>964</v>
      </c>
      <c r="O14" s="31" t="s">
        <v>964</v>
      </c>
      <c r="P14" s="33" t="s">
        <v>975</v>
      </c>
      <c r="Q14" s="867"/>
      <c r="R14" s="819"/>
      <c r="S14" s="29"/>
      <c r="T14" s="29"/>
      <c r="U14" s="29"/>
      <c r="V14" s="29"/>
      <c r="Z14" s="38"/>
      <c r="AA14" s="38"/>
      <c r="AB14" s="38"/>
    </row>
    <row r="15" spans="1:24" ht="15" customHeight="1">
      <c r="A15" s="43">
        <v>1</v>
      </c>
      <c r="B15" s="171" t="s">
        <v>490</v>
      </c>
      <c r="C15" s="223" t="s">
        <v>1202</v>
      </c>
      <c r="D15" s="228">
        <v>7</v>
      </c>
      <c r="E15" s="218" t="s">
        <v>2327</v>
      </c>
      <c r="F15" s="445" t="s">
        <v>1191</v>
      </c>
      <c r="G15" s="175" t="s">
        <v>1192</v>
      </c>
      <c r="H15" s="218" t="s">
        <v>1206</v>
      </c>
      <c r="I15" s="200" t="s">
        <v>1196</v>
      </c>
      <c r="J15" s="24">
        <v>10</v>
      </c>
      <c r="K15" s="25">
        <v>10</v>
      </c>
      <c r="L15" s="25">
        <v>17</v>
      </c>
      <c r="M15" s="25">
        <v>10</v>
      </c>
      <c r="N15" s="39">
        <f aca="true" t="shared" si="0" ref="N15:N46">J15+K15+L15+M15</f>
        <v>47</v>
      </c>
      <c r="O15" s="640">
        <v>48</v>
      </c>
      <c r="P15" s="728">
        <f aca="true" t="shared" si="1" ref="P15:P46">N15+O15</f>
        <v>95</v>
      </c>
      <c r="Q15" s="622" t="s">
        <v>950</v>
      </c>
      <c r="R15" s="721"/>
      <c r="S15" s="29"/>
      <c r="T15" s="29"/>
      <c r="U15" s="29"/>
      <c r="V15" s="29"/>
      <c r="W15" s="29"/>
      <c r="X15" s="5"/>
    </row>
    <row r="16" spans="1:24" ht="15" customHeight="1">
      <c r="A16" s="44">
        <v>2</v>
      </c>
      <c r="B16" s="171" t="s">
        <v>497</v>
      </c>
      <c r="C16" s="170" t="s">
        <v>1336</v>
      </c>
      <c r="D16" s="229">
        <v>7</v>
      </c>
      <c r="E16" s="454" t="s">
        <v>219</v>
      </c>
      <c r="F16" s="315" t="s">
        <v>220</v>
      </c>
      <c r="G16" s="170" t="s">
        <v>1327</v>
      </c>
      <c r="H16" s="173" t="s">
        <v>1326</v>
      </c>
      <c r="I16" s="200" t="s">
        <v>1196</v>
      </c>
      <c r="J16" s="16">
        <v>10</v>
      </c>
      <c r="K16" s="17">
        <v>9</v>
      </c>
      <c r="L16" s="17">
        <v>16</v>
      </c>
      <c r="M16" s="17">
        <v>10</v>
      </c>
      <c r="N16" s="10">
        <f t="shared" si="0"/>
        <v>45</v>
      </c>
      <c r="O16" s="533">
        <v>50</v>
      </c>
      <c r="P16" s="729">
        <f t="shared" si="1"/>
        <v>95</v>
      </c>
      <c r="Q16" s="622" t="s">
        <v>950</v>
      </c>
      <c r="R16" s="721"/>
      <c r="S16" s="29"/>
      <c r="T16" s="29"/>
      <c r="U16" s="29"/>
      <c r="V16" s="29"/>
      <c r="W16" s="29"/>
      <c r="X16" s="5"/>
    </row>
    <row r="17" spans="1:24" ht="15" customHeight="1">
      <c r="A17" s="44">
        <v>3</v>
      </c>
      <c r="B17" s="171" t="s">
        <v>530</v>
      </c>
      <c r="C17" s="174" t="s">
        <v>1914</v>
      </c>
      <c r="D17" s="229">
        <v>7</v>
      </c>
      <c r="E17" s="194" t="s">
        <v>126</v>
      </c>
      <c r="F17" s="254" t="s">
        <v>1898</v>
      </c>
      <c r="G17" s="170" t="s">
        <v>1899</v>
      </c>
      <c r="H17" s="194" t="s">
        <v>1917</v>
      </c>
      <c r="I17" s="200" t="s">
        <v>1196</v>
      </c>
      <c r="J17" s="16">
        <v>9</v>
      </c>
      <c r="K17" s="17">
        <v>9</v>
      </c>
      <c r="L17" s="17">
        <v>18</v>
      </c>
      <c r="M17" s="17">
        <v>10</v>
      </c>
      <c r="N17" s="10">
        <f t="shared" si="0"/>
        <v>46</v>
      </c>
      <c r="O17" s="533">
        <v>49</v>
      </c>
      <c r="P17" s="729">
        <f t="shared" si="1"/>
        <v>95</v>
      </c>
      <c r="Q17" s="622" t="s">
        <v>950</v>
      </c>
      <c r="R17" s="721"/>
      <c r="S17" s="29"/>
      <c r="T17" s="29"/>
      <c r="U17" s="29"/>
      <c r="V17" s="29"/>
      <c r="W17" s="29"/>
      <c r="X17" s="5"/>
    </row>
    <row r="18" spans="1:24" ht="15" customHeight="1">
      <c r="A18" s="44">
        <v>4</v>
      </c>
      <c r="B18" s="171" t="s">
        <v>493</v>
      </c>
      <c r="C18" s="195" t="s">
        <v>1273</v>
      </c>
      <c r="D18" s="229">
        <v>7</v>
      </c>
      <c r="E18" s="193" t="s">
        <v>1274</v>
      </c>
      <c r="F18" s="236" t="s">
        <v>1268</v>
      </c>
      <c r="G18" s="170" t="s">
        <v>1256</v>
      </c>
      <c r="H18" s="193" t="s">
        <v>1270</v>
      </c>
      <c r="I18" s="200" t="s">
        <v>1196</v>
      </c>
      <c r="J18" s="16">
        <v>8</v>
      </c>
      <c r="K18" s="17">
        <v>10</v>
      </c>
      <c r="L18" s="17">
        <v>19</v>
      </c>
      <c r="M18" s="17">
        <v>10</v>
      </c>
      <c r="N18" s="10">
        <f t="shared" si="0"/>
        <v>47</v>
      </c>
      <c r="O18" s="533">
        <v>47</v>
      </c>
      <c r="P18" s="729">
        <f t="shared" si="1"/>
        <v>94</v>
      </c>
      <c r="Q18" s="622" t="s">
        <v>951</v>
      </c>
      <c r="R18" s="721"/>
      <c r="S18" s="29"/>
      <c r="T18" s="29"/>
      <c r="U18" s="29"/>
      <c r="V18" s="29"/>
      <c r="W18" s="29"/>
      <c r="X18" s="5"/>
    </row>
    <row r="19" spans="1:24" ht="15" customHeight="1">
      <c r="A19" s="44">
        <v>5</v>
      </c>
      <c r="B19" s="171" t="s">
        <v>537</v>
      </c>
      <c r="C19" s="205" t="s">
        <v>2044</v>
      </c>
      <c r="D19" s="229">
        <v>7</v>
      </c>
      <c r="E19" s="267" t="s">
        <v>129</v>
      </c>
      <c r="F19" s="272" t="s">
        <v>2045</v>
      </c>
      <c r="G19" s="170" t="s">
        <v>2031</v>
      </c>
      <c r="H19" s="202" t="s">
        <v>2048</v>
      </c>
      <c r="I19" s="200" t="s">
        <v>1196</v>
      </c>
      <c r="J19" s="16">
        <v>10</v>
      </c>
      <c r="K19" s="17">
        <v>8</v>
      </c>
      <c r="L19" s="17">
        <v>16</v>
      </c>
      <c r="M19" s="17">
        <v>10</v>
      </c>
      <c r="N19" s="10">
        <f t="shared" si="0"/>
        <v>44</v>
      </c>
      <c r="O19" s="533">
        <v>50</v>
      </c>
      <c r="P19" s="729">
        <f t="shared" si="1"/>
        <v>94</v>
      </c>
      <c r="Q19" s="622" t="s">
        <v>951</v>
      </c>
      <c r="R19" s="721"/>
      <c r="S19" s="29"/>
      <c r="T19" s="29"/>
      <c r="U19" s="29"/>
      <c r="V19" s="29"/>
      <c r="W19" s="29"/>
      <c r="X19" s="5"/>
    </row>
    <row r="20" spans="1:24" ht="15" customHeight="1">
      <c r="A20" s="44">
        <v>6</v>
      </c>
      <c r="B20" s="171" t="s">
        <v>511</v>
      </c>
      <c r="C20" s="170" t="s">
        <v>1576</v>
      </c>
      <c r="D20" s="229">
        <v>7</v>
      </c>
      <c r="E20" s="173" t="s">
        <v>46</v>
      </c>
      <c r="F20" s="236" t="s">
        <v>1561</v>
      </c>
      <c r="G20" s="170" t="s">
        <v>1563</v>
      </c>
      <c r="H20" s="173" t="s">
        <v>1579</v>
      </c>
      <c r="I20" s="200" t="s">
        <v>1196</v>
      </c>
      <c r="J20" s="16">
        <v>10</v>
      </c>
      <c r="K20" s="17">
        <v>10</v>
      </c>
      <c r="L20" s="17">
        <v>17</v>
      </c>
      <c r="M20" s="17">
        <v>10</v>
      </c>
      <c r="N20" s="10">
        <f t="shared" si="0"/>
        <v>47</v>
      </c>
      <c r="O20" s="533">
        <v>46</v>
      </c>
      <c r="P20" s="729">
        <f t="shared" si="1"/>
        <v>93</v>
      </c>
      <c r="Q20" s="622" t="s">
        <v>952</v>
      </c>
      <c r="R20" s="721"/>
      <c r="S20" s="29"/>
      <c r="T20" s="29"/>
      <c r="U20" s="29"/>
      <c r="V20" s="29"/>
      <c r="W20" s="29"/>
      <c r="X20" s="5"/>
    </row>
    <row r="21" spans="1:24" ht="15" customHeight="1">
      <c r="A21" s="44">
        <v>7</v>
      </c>
      <c r="B21" s="171" t="s">
        <v>533</v>
      </c>
      <c r="C21" s="170" t="s">
        <v>1998</v>
      </c>
      <c r="D21" s="229">
        <v>7</v>
      </c>
      <c r="E21" s="173" t="s">
        <v>2294</v>
      </c>
      <c r="F21" s="451"/>
      <c r="G21" s="170" t="s">
        <v>1987</v>
      </c>
      <c r="H21" s="173" t="s">
        <v>1989</v>
      </c>
      <c r="I21" s="200" t="s">
        <v>1196</v>
      </c>
      <c r="J21" s="16">
        <v>10</v>
      </c>
      <c r="K21" s="17">
        <v>10</v>
      </c>
      <c r="L21" s="17">
        <v>19</v>
      </c>
      <c r="M21" s="17">
        <v>10</v>
      </c>
      <c r="N21" s="10">
        <f t="shared" si="0"/>
        <v>49</v>
      </c>
      <c r="O21" s="533">
        <v>44</v>
      </c>
      <c r="P21" s="729">
        <f t="shared" si="1"/>
        <v>93</v>
      </c>
      <c r="Q21" s="622" t="s">
        <v>952</v>
      </c>
      <c r="R21" s="721"/>
      <c r="S21" s="29"/>
      <c r="T21" s="29"/>
      <c r="U21" s="29"/>
      <c r="V21" s="29"/>
      <c r="W21" s="29"/>
      <c r="X21" s="5"/>
    </row>
    <row r="22" spans="1:24" ht="15" customHeight="1" thickBot="1">
      <c r="A22" s="44">
        <v>8</v>
      </c>
      <c r="B22" s="171" t="s">
        <v>543</v>
      </c>
      <c r="C22" s="170" t="s">
        <v>2149</v>
      </c>
      <c r="D22" s="229">
        <v>7</v>
      </c>
      <c r="E22" s="173" t="s">
        <v>132</v>
      </c>
      <c r="F22" s="283" t="s">
        <v>201</v>
      </c>
      <c r="G22" s="170" t="s">
        <v>2121</v>
      </c>
      <c r="H22" s="173" t="s">
        <v>2150</v>
      </c>
      <c r="I22" s="200" t="s">
        <v>1196</v>
      </c>
      <c r="J22" s="16">
        <v>10</v>
      </c>
      <c r="K22" s="17">
        <v>10</v>
      </c>
      <c r="L22" s="17">
        <v>16</v>
      </c>
      <c r="M22" s="17">
        <v>10</v>
      </c>
      <c r="N22" s="10">
        <f t="shared" si="0"/>
        <v>46</v>
      </c>
      <c r="O22" s="533">
        <v>47</v>
      </c>
      <c r="P22" s="729">
        <f t="shared" si="1"/>
        <v>93</v>
      </c>
      <c r="Q22" s="622" t="s">
        <v>952</v>
      </c>
      <c r="R22" s="721"/>
      <c r="S22" s="29"/>
      <c r="T22" s="29"/>
      <c r="U22" s="29"/>
      <c r="V22" s="29"/>
      <c r="W22" s="29"/>
      <c r="X22" s="5"/>
    </row>
    <row r="23" spans="1:24" ht="15" customHeight="1">
      <c r="A23" s="44">
        <v>9</v>
      </c>
      <c r="B23" s="171" t="s">
        <v>492</v>
      </c>
      <c r="C23" s="195" t="s">
        <v>1271</v>
      </c>
      <c r="D23" s="229">
        <v>7</v>
      </c>
      <c r="E23" s="193" t="s">
        <v>1272</v>
      </c>
      <c r="F23" s="451" t="s">
        <v>1268</v>
      </c>
      <c r="G23" s="170" t="s">
        <v>1256</v>
      </c>
      <c r="H23" s="193" t="s">
        <v>1276</v>
      </c>
      <c r="I23" s="200" t="s">
        <v>1196</v>
      </c>
      <c r="J23" s="16">
        <v>9</v>
      </c>
      <c r="K23" s="17">
        <v>10</v>
      </c>
      <c r="L23" s="17">
        <v>13</v>
      </c>
      <c r="M23" s="17">
        <v>10</v>
      </c>
      <c r="N23" s="10">
        <f t="shared" si="0"/>
        <v>42</v>
      </c>
      <c r="O23" s="533">
        <v>50</v>
      </c>
      <c r="P23" s="729">
        <f t="shared" si="1"/>
        <v>92</v>
      </c>
      <c r="Q23" s="730"/>
      <c r="R23" s="821">
        <v>1</v>
      </c>
      <c r="S23" s="29"/>
      <c r="T23" s="29"/>
      <c r="U23" s="29"/>
      <c r="V23" s="29"/>
      <c r="W23" s="29"/>
      <c r="X23" s="5"/>
    </row>
    <row r="24" spans="1:24" ht="15" customHeight="1">
      <c r="A24" s="44">
        <v>10</v>
      </c>
      <c r="B24" s="171" t="s">
        <v>544</v>
      </c>
      <c r="C24" s="170" t="s">
        <v>2151</v>
      </c>
      <c r="D24" s="229">
        <v>7</v>
      </c>
      <c r="E24" s="173" t="s">
        <v>133</v>
      </c>
      <c r="F24" s="283" t="s">
        <v>202</v>
      </c>
      <c r="G24" s="170" t="s">
        <v>2121</v>
      </c>
      <c r="H24" s="173" t="s">
        <v>2152</v>
      </c>
      <c r="I24" s="200" t="s">
        <v>1196</v>
      </c>
      <c r="J24" s="16">
        <v>10</v>
      </c>
      <c r="K24" s="17">
        <v>9</v>
      </c>
      <c r="L24" s="17">
        <v>14</v>
      </c>
      <c r="M24" s="17">
        <v>10</v>
      </c>
      <c r="N24" s="10">
        <f t="shared" si="0"/>
        <v>43</v>
      </c>
      <c r="O24" s="533">
        <v>49</v>
      </c>
      <c r="P24" s="729">
        <f t="shared" si="1"/>
        <v>92</v>
      </c>
      <c r="Q24" s="730"/>
      <c r="R24" s="822"/>
      <c r="S24" s="29"/>
      <c r="T24" s="29"/>
      <c r="U24" s="29"/>
      <c r="V24" s="29"/>
      <c r="W24" s="29"/>
      <c r="X24" s="5"/>
    </row>
    <row r="25" spans="1:24" ht="15" customHeight="1">
      <c r="A25" s="44">
        <v>11</v>
      </c>
      <c r="B25" s="171" t="s">
        <v>494</v>
      </c>
      <c r="C25" s="195" t="s">
        <v>1275</v>
      </c>
      <c r="D25" s="229">
        <v>7</v>
      </c>
      <c r="E25" s="193" t="s">
        <v>1265</v>
      </c>
      <c r="F25" s="236" t="s">
        <v>1257</v>
      </c>
      <c r="G25" s="170" t="s">
        <v>1256</v>
      </c>
      <c r="H25" s="193" t="s">
        <v>1259</v>
      </c>
      <c r="I25" s="200" t="s">
        <v>1196</v>
      </c>
      <c r="J25" s="16">
        <v>7</v>
      </c>
      <c r="K25" s="17">
        <v>10</v>
      </c>
      <c r="L25" s="17">
        <v>14</v>
      </c>
      <c r="M25" s="17">
        <v>10</v>
      </c>
      <c r="N25" s="10">
        <f t="shared" si="0"/>
        <v>41</v>
      </c>
      <c r="O25" s="533">
        <v>50</v>
      </c>
      <c r="P25" s="729">
        <f t="shared" si="1"/>
        <v>91</v>
      </c>
      <c r="Q25" s="730"/>
      <c r="R25" s="822"/>
      <c r="S25" s="29"/>
      <c r="T25" s="29"/>
      <c r="U25" s="29"/>
      <c r="V25" s="29"/>
      <c r="W25" s="29"/>
      <c r="X25" s="5"/>
    </row>
    <row r="26" spans="1:24" ht="15" customHeight="1">
      <c r="A26" s="44">
        <v>12</v>
      </c>
      <c r="B26" s="171" t="s">
        <v>504</v>
      </c>
      <c r="C26" s="170" t="s">
        <v>1481</v>
      </c>
      <c r="D26" s="229">
        <v>7</v>
      </c>
      <c r="E26" s="455" t="s">
        <v>114</v>
      </c>
      <c r="F26" s="236" t="s">
        <v>1470</v>
      </c>
      <c r="G26" s="170" t="s">
        <v>1471</v>
      </c>
      <c r="H26" s="173" t="s">
        <v>2314</v>
      </c>
      <c r="I26" s="200" t="s">
        <v>1196</v>
      </c>
      <c r="J26" s="16">
        <v>8</v>
      </c>
      <c r="K26" s="17">
        <v>10</v>
      </c>
      <c r="L26" s="17">
        <v>19</v>
      </c>
      <c r="M26" s="17">
        <v>10</v>
      </c>
      <c r="N26" s="10">
        <f t="shared" si="0"/>
        <v>47</v>
      </c>
      <c r="O26" s="533">
        <v>44</v>
      </c>
      <c r="P26" s="729">
        <f t="shared" si="1"/>
        <v>91</v>
      </c>
      <c r="Q26" s="730"/>
      <c r="R26" s="822"/>
      <c r="S26" s="29"/>
      <c r="T26" s="29"/>
      <c r="U26" s="29"/>
      <c r="V26" s="29"/>
      <c r="W26" s="29"/>
      <c r="X26" s="5"/>
    </row>
    <row r="27" spans="1:24" ht="15" customHeight="1">
      <c r="A27" s="44">
        <v>13</v>
      </c>
      <c r="B27" s="171" t="s">
        <v>545</v>
      </c>
      <c r="C27" s="170" t="s">
        <v>2153</v>
      </c>
      <c r="D27" s="229">
        <v>7</v>
      </c>
      <c r="E27" s="173" t="s">
        <v>110</v>
      </c>
      <c r="F27" s="280" t="s">
        <v>200</v>
      </c>
      <c r="G27" s="170" t="s">
        <v>2121</v>
      </c>
      <c r="H27" s="173" t="s">
        <v>2154</v>
      </c>
      <c r="I27" s="200" t="s">
        <v>1196</v>
      </c>
      <c r="J27" s="16">
        <v>10</v>
      </c>
      <c r="K27" s="17">
        <v>10</v>
      </c>
      <c r="L27" s="17">
        <v>14</v>
      </c>
      <c r="M27" s="17">
        <v>10</v>
      </c>
      <c r="N27" s="10">
        <f t="shared" si="0"/>
        <v>44</v>
      </c>
      <c r="O27" s="533">
        <v>47</v>
      </c>
      <c r="P27" s="729">
        <f t="shared" si="1"/>
        <v>91</v>
      </c>
      <c r="Q27" s="730"/>
      <c r="R27" s="822"/>
      <c r="S27" s="29"/>
      <c r="T27" s="29"/>
      <c r="U27" s="29"/>
      <c r="V27" s="29"/>
      <c r="W27" s="29"/>
      <c r="X27" s="5"/>
    </row>
    <row r="28" spans="1:24" ht="15" customHeight="1">
      <c r="A28" s="44">
        <v>14</v>
      </c>
      <c r="B28" s="171" t="s">
        <v>502</v>
      </c>
      <c r="C28" s="170" t="s">
        <v>1438</v>
      </c>
      <c r="D28" s="229">
        <v>7</v>
      </c>
      <c r="E28" s="173" t="s">
        <v>32</v>
      </c>
      <c r="F28" s="236" t="s">
        <v>1136</v>
      </c>
      <c r="G28" s="170" t="s">
        <v>1427</v>
      </c>
      <c r="H28" s="173" t="s">
        <v>1436</v>
      </c>
      <c r="I28" s="200" t="s">
        <v>1196</v>
      </c>
      <c r="J28" s="16">
        <v>10</v>
      </c>
      <c r="K28" s="17">
        <v>10</v>
      </c>
      <c r="L28" s="17">
        <v>17</v>
      </c>
      <c r="M28" s="17">
        <v>10</v>
      </c>
      <c r="N28" s="10">
        <f t="shared" si="0"/>
        <v>47</v>
      </c>
      <c r="O28" s="533">
        <v>43</v>
      </c>
      <c r="P28" s="729">
        <f t="shared" si="1"/>
        <v>90</v>
      </c>
      <c r="Q28" s="730"/>
      <c r="R28" s="822"/>
      <c r="S28" s="29"/>
      <c r="T28" s="29"/>
      <c r="U28" s="29"/>
      <c r="V28" s="29"/>
      <c r="W28" s="29"/>
      <c r="X28" s="5"/>
    </row>
    <row r="29" spans="1:24" ht="15" customHeight="1">
      <c r="A29" s="44">
        <v>15</v>
      </c>
      <c r="B29" s="171" t="s">
        <v>507</v>
      </c>
      <c r="C29" s="170" t="s">
        <v>1530</v>
      </c>
      <c r="D29" s="229">
        <v>7</v>
      </c>
      <c r="E29" s="173" t="s">
        <v>1515</v>
      </c>
      <c r="F29" s="236" t="s">
        <v>1118</v>
      </c>
      <c r="G29" s="170" t="s">
        <v>2277</v>
      </c>
      <c r="H29" s="173" t="s">
        <v>2315</v>
      </c>
      <c r="I29" s="200" t="s">
        <v>1196</v>
      </c>
      <c r="J29" s="16">
        <v>9</v>
      </c>
      <c r="K29" s="17">
        <v>10</v>
      </c>
      <c r="L29" s="17">
        <v>14</v>
      </c>
      <c r="M29" s="17">
        <v>10</v>
      </c>
      <c r="N29" s="10">
        <f t="shared" si="0"/>
        <v>43</v>
      </c>
      <c r="O29" s="533">
        <v>47</v>
      </c>
      <c r="P29" s="729">
        <f t="shared" si="1"/>
        <v>90</v>
      </c>
      <c r="Q29" s="730"/>
      <c r="R29" s="822"/>
      <c r="S29" s="29"/>
      <c r="T29" s="29"/>
      <c r="U29" s="29"/>
      <c r="V29" s="29"/>
      <c r="W29" s="29"/>
      <c r="X29" s="5"/>
    </row>
    <row r="30" spans="1:24" ht="15" customHeight="1" thickBot="1">
      <c r="A30" s="44">
        <v>16</v>
      </c>
      <c r="B30" s="171" t="s">
        <v>554</v>
      </c>
      <c r="C30" s="170" t="s">
        <v>2408</v>
      </c>
      <c r="D30" s="229">
        <v>7</v>
      </c>
      <c r="E30" s="173" t="s">
        <v>2409</v>
      </c>
      <c r="F30" s="236" t="s">
        <v>2397</v>
      </c>
      <c r="G30" s="176" t="s">
        <v>2393</v>
      </c>
      <c r="H30" s="173" t="s">
        <v>2410</v>
      </c>
      <c r="I30" s="200" t="s">
        <v>1196</v>
      </c>
      <c r="J30" s="16">
        <v>10</v>
      </c>
      <c r="K30" s="17">
        <v>10</v>
      </c>
      <c r="L30" s="17">
        <v>13</v>
      </c>
      <c r="M30" s="17">
        <v>10</v>
      </c>
      <c r="N30" s="10">
        <f t="shared" si="0"/>
        <v>43</v>
      </c>
      <c r="O30" s="533">
        <v>47</v>
      </c>
      <c r="P30" s="729">
        <f t="shared" si="1"/>
        <v>90</v>
      </c>
      <c r="Q30" s="730"/>
      <c r="R30" s="823"/>
      <c r="S30" s="29"/>
      <c r="T30" s="29"/>
      <c r="U30" s="29"/>
      <c r="V30" s="29"/>
      <c r="W30" s="29"/>
      <c r="X30" s="5"/>
    </row>
    <row r="31" spans="1:24" ht="15" customHeight="1">
      <c r="A31" s="44">
        <v>17</v>
      </c>
      <c r="B31" s="171" t="s">
        <v>524</v>
      </c>
      <c r="C31" s="204" t="s">
        <v>1822</v>
      </c>
      <c r="D31" s="229">
        <v>7</v>
      </c>
      <c r="E31" s="201" t="s">
        <v>47</v>
      </c>
      <c r="F31" s="269" t="s">
        <v>1808</v>
      </c>
      <c r="G31" s="170" t="s">
        <v>1812</v>
      </c>
      <c r="H31" s="201" t="s">
        <v>1813</v>
      </c>
      <c r="I31" s="200" t="s">
        <v>1196</v>
      </c>
      <c r="J31" s="16">
        <v>9</v>
      </c>
      <c r="K31" s="17">
        <v>10</v>
      </c>
      <c r="L31" s="17">
        <v>17</v>
      </c>
      <c r="M31" s="17">
        <v>10</v>
      </c>
      <c r="N31" s="10">
        <f t="shared" si="0"/>
        <v>46</v>
      </c>
      <c r="O31" s="533">
        <v>43</v>
      </c>
      <c r="P31" s="729">
        <f t="shared" si="1"/>
        <v>89</v>
      </c>
      <c r="Q31" s="730"/>
      <c r="R31" s="821">
        <v>2</v>
      </c>
      <c r="S31" s="29"/>
      <c r="T31" s="29"/>
      <c r="U31" s="29"/>
      <c r="V31" s="29"/>
      <c r="W31" s="29"/>
      <c r="X31" s="5"/>
    </row>
    <row r="32" spans="1:24" ht="15" customHeight="1">
      <c r="A32" s="44">
        <v>18</v>
      </c>
      <c r="B32" s="171" t="s">
        <v>489</v>
      </c>
      <c r="C32" s="224" t="s">
        <v>1201</v>
      </c>
      <c r="D32" s="229">
        <v>7</v>
      </c>
      <c r="E32" s="219" t="s">
        <v>111</v>
      </c>
      <c r="F32" s="446" t="s">
        <v>1125</v>
      </c>
      <c r="G32" s="195" t="s">
        <v>1192</v>
      </c>
      <c r="H32" s="219" t="s">
        <v>1205</v>
      </c>
      <c r="I32" s="200" t="s">
        <v>1196</v>
      </c>
      <c r="J32" s="16">
        <v>10</v>
      </c>
      <c r="K32" s="17">
        <v>9</v>
      </c>
      <c r="L32" s="17">
        <v>15</v>
      </c>
      <c r="M32" s="17">
        <v>10</v>
      </c>
      <c r="N32" s="10">
        <f t="shared" si="0"/>
        <v>44</v>
      </c>
      <c r="O32" s="533">
        <v>44</v>
      </c>
      <c r="P32" s="729">
        <f t="shared" si="1"/>
        <v>88</v>
      </c>
      <c r="Q32" s="730"/>
      <c r="R32" s="822"/>
      <c r="S32" s="29"/>
      <c r="T32" s="29"/>
      <c r="U32" s="29"/>
      <c r="V32" s="29"/>
      <c r="W32" s="29"/>
      <c r="X32" s="5"/>
    </row>
    <row r="33" spans="1:24" ht="15" customHeight="1">
      <c r="A33" s="44">
        <v>19</v>
      </c>
      <c r="B33" s="171" t="s">
        <v>496</v>
      </c>
      <c r="C33" s="225" t="s">
        <v>1335</v>
      </c>
      <c r="D33" s="229">
        <v>7</v>
      </c>
      <c r="E33" s="8" t="s">
        <v>221</v>
      </c>
      <c r="F33" s="315" t="s">
        <v>216</v>
      </c>
      <c r="G33" s="170" t="s">
        <v>1327</v>
      </c>
      <c r="H33" s="220" t="s">
        <v>1333</v>
      </c>
      <c r="I33" s="200" t="s">
        <v>1196</v>
      </c>
      <c r="J33" s="16">
        <v>9</v>
      </c>
      <c r="K33" s="17">
        <v>10</v>
      </c>
      <c r="L33" s="17">
        <v>15</v>
      </c>
      <c r="M33" s="17">
        <v>10</v>
      </c>
      <c r="N33" s="10">
        <f t="shared" si="0"/>
        <v>44</v>
      </c>
      <c r="O33" s="533">
        <v>44</v>
      </c>
      <c r="P33" s="729">
        <f t="shared" si="1"/>
        <v>88</v>
      </c>
      <c r="Q33" s="730"/>
      <c r="R33" s="822"/>
      <c r="S33" s="29"/>
      <c r="T33" s="29"/>
      <c r="U33" s="29"/>
      <c r="V33" s="29"/>
      <c r="W33" s="29"/>
      <c r="X33" s="5"/>
    </row>
    <row r="34" spans="1:24" ht="15" customHeight="1">
      <c r="A34" s="44">
        <v>20</v>
      </c>
      <c r="B34" s="171" t="s">
        <v>505</v>
      </c>
      <c r="C34" s="170" t="s">
        <v>1483</v>
      </c>
      <c r="D34" s="229">
        <v>7</v>
      </c>
      <c r="E34" s="455" t="s">
        <v>113</v>
      </c>
      <c r="F34" s="236" t="s">
        <v>1470</v>
      </c>
      <c r="G34" s="170" t="s">
        <v>1471</v>
      </c>
      <c r="H34" s="173" t="s">
        <v>1486</v>
      </c>
      <c r="I34" s="200" t="s">
        <v>1196</v>
      </c>
      <c r="J34" s="16">
        <v>10</v>
      </c>
      <c r="K34" s="17">
        <v>8</v>
      </c>
      <c r="L34" s="17">
        <v>17</v>
      </c>
      <c r="M34" s="17">
        <v>10</v>
      </c>
      <c r="N34" s="10">
        <f t="shared" si="0"/>
        <v>45</v>
      </c>
      <c r="O34" s="533">
        <v>43</v>
      </c>
      <c r="P34" s="729">
        <f t="shared" si="1"/>
        <v>88</v>
      </c>
      <c r="Q34" s="730"/>
      <c r="R34" s="822"/>
      <c r="S34" s="29"/>
      <c r="T34" s="29"/>
      <c r="U34" s="29"/>
      <c r="V34" s="29"/>
      <c r="W34" s="29"/>
      <c r="X34" s="5"/>
    </row>
    <row r="35" spans="1:24" ht="15" customHeight="1">
      <c r="A35" s="44">
        <v>21</v>
      </c>
      <c r="B35" s="171" t="s">
        <v>536</v>
      </c>
      <c r="C35" s="205" t="s">
        <v>2043</v>
      </c>
      <c r="D35" s="229">
        <v>7</v>
      </c>
      <c r="E35" s="456" t="s">
        <v>128</v>
      </c>
      <c r="F35" s="449" t="s">
        <v>2030</v>
      </c>
      <c r="G35" s="170" t="s">
        <v>2031</v>
      </c>
      <c r="H35" s="202" t="s">
        <v>2047</v>
      </c>
      <c r="I35" s="200" t="s">
        <v>1196</v>
      </c>
      <c r="J35" s="16">
        <v>9</v>
      </c>
      <c r="K35" s="17">
        <v>9</v>
      </c>
      <c r="L35" s="17">
        <v>13</v>
      </c>
      <c r="M35" s="17">
        <v>10</v>
      </c>
      <c r="N35" s="10">
        <f t="shared" si="0"/>
        <v>41</v>
      </c>
      <c r="O35" s="533">
        <v>47</v>
      </c>
      <c r="P35" s="729">
        <f t="shared" si="1"/>
        <v>88</v>
      </c>
      <c r="Q35" s="730"/>
      <c r="R35" s="822"/>
      <c r="S35" s="29"/>
      <c r="T35" s="29"/>
      <c r="U35" s="29"/>
      <c r="V35" s="29"/>
      <c r="W35" s="29"/>
      <c r="X35" s="5"/>
    </row>
    <row r="36" spans="1:24" ht="15" customHeight="1">
      <c r="A36" s="44">
        <v>22</v>
      </c>
      <c r="B36" s="171" t="s">
        <v>517</v>
      </c>
      <c r="C36" s="170" t="s">
        <v>1675</v>
      </c>
      <c r="D36" s="229">
        <v>7</v>
      </c>
      <c r="E36" s="173" t="s">
        <v>117</v>
      </c>
      <c r="F36" s="236" t="s">
        <v>1148</v>
      </c>
      <c r="G36" s="170" t="s">
        <v>1666</v>
      </c>
      <c r="H36" s="173" t="s">
        <v>1676</v>
      </c>
      <c r="I36" s="200" t="s">
        <v>1196</v>
      </c>
      <c r="J36" s="16">
        <v>7</v>
      </c>
      <c r="K36" s="17">
        <v>8</v>
      </c>
      <c r="L36" s="17">
        <v>15</v>
      </c>
      <c r="M36" s="17">
        <v>10</v>
      </c>
      <c r="N36" s="10">
        <f t="shared" si="0"/>
        <v>40</v>
      </c>
      <c r="O36" s="533">
        <v>47</v>
      </c>
      <c r="P36" s="729">
        <f t="shared" si="1"/>
        <v>87</v>
      </c>
      <c r="Q36" s="730"/>
      <c r="R36" s="822"/>
      <c r="S36" s="29"/>
      <c r="T36" s="29"/>
      <c r="U36" s="29"/>
      <c r="V36" s="29"/>
      <c r="W36" s="29"/>
      <c r="X36" s="5"/>
    </row>
    <row r="37" spans="1:24" ht="15" customHeight="1">
      <c r="A37" s="44">
        <v>23</v>
      </c>
      <c r="B37" s="171" t="s">
        <v>498</v>
      </c>
      <c r="C37" s="170" t="s">
        <v>1380</v>
      </c>
      <c r="D37" s="229">
        <v>7</v>
      </c>
      <c r="E37" s="173" t="s">
        <v>1381</v>
      </c>
      <c r="F37" s="236" t="s">
        <v>1368</v>
      </c>
      <c r="G37" s="170" t="s">
        <v>1370</v>
      </c>
      <c r="H37" s="173" t="s">
        <v>1385</v>
      </c>
      <c r="I37" s="200" t="s">
        <v>1196</v>
      </c>
      <c r="J37" s="16">
        <v>8</v>
      </c>
      <c r="K37" s="17">
        <v>8</v>
      </c>
      <c r="L37" s="17">
        <v>12</v>
      </c>
      <c r="M37" s="17">
        <v>8</v>
      </c>
      <c r="N37" s="10">
        <f t="shared" si="0"/>
        <v>36</v>
      </c>
      <c r="O37" s="533">
        <v>50</v>
      </c>
      <c r="P37" s="729">
        <f t="shared" si="1"/>
        <v>86</v>
      </c>
      <c r="Q37" s="730"/>
      <c r="R37" s="822"/>
      <c r="S37" s="29"/>
      <c r="T37" s="29"/>
      <c r="U37" s="29"/>
      <c r="V37" s="29"/>
      <c r="W37" s="29"/>
      <c r="X37" s="5"/>
    </row>
    <row r="38" spans="1:24" ht="15" customHeight="1">
      <c r="A38" s="44">
        <v>24</v>
      </c>
      <c r="B38" s="171" t="s">
        <v>500</v>
      </c>
      <c r="C38" s="170" t="s">
        <v>1384</v>
      </c>
      <c r="D38" s="229">
        <v>7</v>
      </c>
      <c r="E38" s="173" t="s">
        <v>1365</v>
      </c>
      <c r="F38" s="236" t="s">
        <v>1165</v>
      </c>
      <c r="G38" s="170" t="s">
        <v>1370</v>
      </c>
      <c r="H38" s="173" t="s">
        <v>1386</v>
      </c>
      <c r="I38" s="200" t="s">
        <v>1196</v>
      </c>
      <c r="J38" s="16">
        <v>9</v>
      </c>
      <c r="K38" s="17">
        <v>10</v>
      </c>
      <c r="L38" s="17">
        <v>12</v>
      </c>
      <c r="M38" s="17">
        <v>10</v>
      </c>
      <c r="N38" s="10">
        <f t="shared" si="0"/>
        <v>41</v>
      </c>
      <c r="O38" s="533">
        <v>45</v>
      </c>
      <c r="P38" s="729">
        <f t="shared" si="1"/>
        <v>86</v>
      </c>
      <c r="Q38" s="730"/>
      <c r="R38" s="822"/>
      <c r="S38" s="29"/>
      <c r="T38" s="29"/>
      <c r="U38" s="29"/>
      <c r="V38" s="29"/>
      <c r="W38" s="29"/>
      <c r="X38" s="5"/>
    </row>
    <row r="39" spans="1:24" ht="15" customHeight="1">
      <c r="A39" s="44">
        <v>25</v>
      </c>
      <c r="B39" s="171" t="s">
        <v>501</v>
      </c>
      <c r="C39" s="170" t="s">
        <v>1437</v>
      </c>
      <c r="D39" s="229">
        <v>7</v>
      </c>
      <c r="E39" s="173" t="s">
        <v>32</v>
      </c>
      <c r="F39" s="236" t="s">
        <v>1136</v>
      </c>
      <c r="G39" s="170" t="s">
        <v>1427</v>
      </c>
      <c r="H39" s="173" t="s">
        <v>1436</v>
      </c>
      <c r="I39" s="200" t="s">
        <v>1196</v>
      </c>
      <c r="J39" s="16">
        <v>7</v>
      </c>
      <c r="K39" s="17">
        <v>9</v>
      </c>
      <c r="L39" s="17">
        <v>10</v>
      </c>
      <c r="M39" s="17">
        <v>10</v>
      </c>
      <c r="N39" s="10">
        <f t="shared" si="0"/>
        <v>36</v>
      </c>
      <c r="O39" s="533">
        <v>50</v>
      </c>
      <c r="P39" s="729">
        <f t="shared" si="1"/>
        <v>86</v>
      </c>
      <c r="Q39" s="730"/>
      <c r="R39" s="822"/>
      <c r="S39" s="29"/>
      <c r="T39" s="29"/>
      <c r="U39" s="29"/>
      <c r="V39" s="29"/>
      <c r="W39" s="29"/>
      <c r="X39" s="5"/>
    </row>
    <row r="40" spans="1:24" ht="15" customHeight="1">
      <c r="A40" s="44">
        <v>26</v>
      </c>
      <c r="B40" s="171" t="s">
        <v>503</v>
      </c>
      <c r="C40" s="170" t="s">
        <v>1439</v>
      </c>
      <c r="D40" s="229">
        <v>7</v>
      </c>
      <c r="E40" s="173" t="s">
        <v>32</v>
      </c>
      <c r="F40" s="236" t="s">
        <v>1136</v>
      </c>
      <c r="G40" s="170" t="s">
        <v>1427</v>
      </c>
      <c r="H40" s="173" t="s">
        <v>1436</v>
      </c>
      <c r="I40" s="200" t="s">
        <v>1196</v>
      </c>
      <c r="J40" s="16">
        <v>10</v>
      </c>
      <c r="K40" s="17">
        <v>10</v>
      </c>
      <c r="L40" s="17">
        <v>10</v>
      </c>
      <c r="M40" s="17">
        <v>6</v>
      </c>
      <c r="N40" s="10">
        <f t="shared" si="0"/>
        <v>36</v>
      </c>
      <c r="O40" s="533">
        <v>50</v>
      </c>
      <c r="P40" s="729">
        <f t="shared" si="1"/>
        <v>86</v>
      </c>
      <c r="Q40" s="730"/>
      <c r="R40" s="822"/>
      <c r="S40" s="29"/>
      <c r="T40" s="29"/>
      <c r="U40" s="29"/>
      <c r="V40" s="29"/>
      <c r="W40" s="29"/>
      <c r="X40" s="5"/>
    </row>
    <row r="41" spans="1:24" ht="15" customHeight="1">
      <c r="A41" s="44">
        <v>27</v>
      </c>
      <c r="B41" s="171" t="s">
        <v>512</v>
      </c>
      <c r="C41" s="170" t="s">
        <v>1577</v>
      </c>
      <c r="D41" s="229">
        <v>7</v>
      </c>
      <c r="E41" s="173" t="s">
        <v>2272</v>
      </c>
      <c r="F41" s="236" t="s">
        <v>1559</v>
      </c>
      <c r="G41" s="170" t="s">
        <v>1563</v>
      </c>
      <c r="H41" s="173" t="s">
        <v>1580</v>
      </c>
      <c r="I41" s="200" t="s">
        <v>1196</v>
      </c>
      <c r="J41" s="16">
        <v>10</v>
      </c>
      <c r="K41" s="17">
        <v>8</v>
      </c>
      <c r="L41" s="17">
        <v>16</v>
      </c>
      <c r="M41" s="17">
        <v>7</v>
      </c>
      <c r="N41" s="10">
        <f t="shared" si="0"/>
        <v>41</v>
      </c>
      <c r="O41" s="533">
        <v>45</v>
      </c>
      <c r="P41" s="729">
        <f t="shared" si="1"/>
        <v>86</v>
      </c>
      <c r="Q41" s="730"/>
      <c r="R41" s="822"/>
      <c r="S41" s="29"/>
      <c r="T41" s="29"/>
      <c r="U41" s="29"/>
      <c r="V41" s="29"/>
      <c r="W41" s="29"/>
      <c r="X41" s="5"/>
    </row>
    <row r="42" spans="1:24" ht="15" customHeight="1" thickBot="1">
      <c r="A42" s="44">
        <v>28</v>
      </c>
      <c r="B42" s="171" t="s">
        <v>525</v>
      </c>
      <c r="C42" s="195" t="s">
        <v>1823</v>
      </c>
      <c r="D42" s="229">
        <v>7</v>
      </c>
      <c r="E42" s="193" t="s">
        <v>121</v>
      </c>
      <c r="F42" s="269" t="s">
        <v>1808</v>
      </c>
      <c r="G42" s="170" t="s">
        <v>1812</v>
      </c>
      <c r="H42" s="193" t="s">
        <v>1825</v>
      </c>
      <c r="I42" s="200" t="s">
        <v>1196</v>
      </c>
      <c r="J42" s="16">
        <v>6</v>
      </c>
      <c r="K42" s="17">
        <v>9</v>
      </c>
      <c r="L42" s="17">
        <v>17</v>
      </c>
      <c r="M42" s="17">
        <v>10</v>
      </c>
      <c r="N42" s="10">
        <f t="shared" si="0"/>
        <v>42</v>
      </c>
      <c r="O42" s="533">
        <v>44</v>
      </c>
      <c r="P42" s="729">
        <f t="shared" si="1"/>
        <v>86</v>
      </c>
      <c r="Q42" s="730"/>
      <c r="R42" s="823"/>
      <c r="S42" s="29"/>
      <c r="T42" s="29"/>
      <c r="U42" s="29"/>
      <c r="V42" s="29"/>
      <c r="W42" s="29"/>
      <c r="X42" s="5"/>
    </row>
    <row r="43" spans="1:24" ht="15" customHeight="1">
      <c r="A43" s="44">
        <v>29</v>
      </c>
      <c r="B43" s="171" t="s">
        <v>529</v>
      </c>
      <c r="C43" s="174" t="s">
        <v>1912</v>
      </c>
      <c r="D43" s="229">
        <v>7</v>
      </c>
      <c r="E43" s="194" t="s">
        <v>125</v>
      </c>
      <c r="F43" s="254" t="s">
        <v>1896</v>
      </c>
      <c r="G43" s="170" t="s">
        <v>1899</v>
      </c>
      <c r="H43" s="194" t="s">
        <v>1916</v>
      </c>
      <c r="I43" s="200" t="s">
        <v>1196</v>
      </c>
      <c r="J43" s="16">
        <v>9</v>
      </c>
      <c r="K43" s="17">
        <v>9</v>
      </c>
      <c r="L43" s="17">
        <v>17</v>
      </c>
      <c r="M43" s="17">
        <v>10</v>
      </c>
      <c r="N43" s="10">
        <f t="shared" si="0"/>
        <v>45</v>
      </c>
      <c r="O43" s="533">
        <v>40</v>
      </c>
      <c r="P43" s="729">
        <f t="shared" si="1"/>
        <v>85</v>
      </c>
      <c r="Q43" s="730"/>
      <c r="R43" s="846">
        <v>3</v>
      </c>
      <c r="S43" s="29"/>
      <c r="T43" s="29"/>
      <c r="U43" s="29"/>
      <c r="V43" s="29"/>
      <c r="W43" s="29"/>
      <c r="X43" s="5"/>
    </row>
    <row r="44" spans="1:24" ht="15" customHeight="1">
      <c r="A44" s="44">
        <v>30</v>
      </c>
      <c r="B44" s="171" t="s">
        <v>506</v>
      </c>
      <c r="C44" s="170" t="s">
        <v>1484</v>
      </c>
      <c r="D44" s="229">
        <v>7</v>
      </c>
      <c r="E44" s="455" t="s">
        <v>1144</v>
      </c>
      <c r="F44" s="236" t="s">
        <v>1466</v>
      </c>
      <c r="G44" s="170" t="s">
        <v>1471</v>
      </c>
      <c r="H44" s="173" t="s">
        <v>1145</v>
      </c>
      <c r="I44" s="200" t="s">
        <v>1196</v>
      </c>
      <c r="J44" s="16">
        <v>9</v>
      </c>
      <c r="K44" s="17">
        <v>9</v>
      </c>
      <c r="L44" s="17">
        <v>13</v>
      </c>
      <c r="M44" s="17">
        <v>10</v>
      </c>
      <c r="N44" s="10">
        <f t="shared" si="0"/>
        <v>41</v>
      </c>
      <c r="O44" s="533">
        <v>43</v>
      </c>
      <c r="P44" s="143">
        <f t="shared" si="1"/>
        <v>84</v>
      </c>
      <c r="Q44" s="693"/>
      <c r="R44" s="847"/>
      <c r="S44" s="29"/>
      <c r="T44" s="29"/>
      <c r="U44" s="29"/>
      <c r="V44" s="29"/>
      <c r="W44" s="29"/>
      <c r="X44" s="5"/>
    </row>
    <row r="45" spans="1:24" ht="15" customHeight="1">
      <c r="A45" s="44">
        <v>31</v>
      </c>
      <c r="B45" s="171" t="s">
        <v>508</v>
      </c>
      <c r="C45" s="170" t="s">
        <v>1531</v>
      </c>
      <c r="D45" s="229">
        <v>7</v>
      </c>
      <c r="E45" s="173" t="s">
        <v>1532</v>
      </c>
      <c r="F45" s="236" t="s">
        <v>1533</v>
      </c>
      <c r="G45" s="170" t="s">
        <v>2277</v>
      </c>
      <c r="H45" s="173" t="s">
        <v>1536</v>
      </c>
      <c r="I45" s="200" t="s">
        <v>1196</v>
      </c>
      <c r="J45" s="16">
        <v>9</v>
      </c>
      <c r="K45" s="17">
        <v>7</v>
      </c>
      <c r="L45" s="17">
        <v>10</v>
      </c>
      <c r="M45" s="17">
        <v>10</v>
      </c>
      <c r="N45" s="10">
        <f t="shared" si="0"/>
        <v>36</v>
      </c>
      <c r="O45" s="533">
        <v>48</v>
      </c>
      <c r="P45" s="143">
        <f t="shared" si="1"/>
        <v>84</v>
      </c>
      <c r="Q45" s="693"/>
      <c r="R45" s="847"/>
      <c r="S45" s="29"/>
      <c r="T45" s="29"/>
      <c r="U45" s="29"/>
      <c r="V45" s="29"/>
      <c r="W45" s="29"/>
      <c r="X45" s="5"/>
    </row>
    <row r="46" spans="1:24" ht="15" customHeight="1">
      <c r="A46" s="44">
        <v>32</v>
      </c>
      <c r="B46" s="171" t="s">
        <v>534</v>
      </c>
      <c r="C46" s="170" t="s">
        <v>1999</v>
      </c>
      <c r="D46" s="229">
        <v>7</v>
      </c>
      <c r="E46" s="173" t="s">
        <v>2000</v>
      </c>
      <c r="F46" s="236"/>
      <c r="G46" s="170" t="s">
        <v>1987</v>
      </c>
      <c r="H46" s="173" t="s">
        <v>1989</v>
      </c>
      <c r="I46" s="200" t="s">
        <v>1196</v>
      </c>
      <c r="J46" s="16">
        <v>10</v>
      </c>
      <c r="K46" s="17">
        <v>7</v>
      </c>
      <c r="L46" s="17">
        <v>11</v>
      </c>
      <c r="M46" s="17">
        <v>10</v>
      </c>
      <c r="N46" s="10">
        <f t="shared" si="0"/>
        <v>38</v>
      </c>
      <c r="O46" s="533">
        <v>46</v>
      </c>
      <c r="P46" s="143">
        <f t="shared" si="1"/>
        <v>84</v>
      </c>
      <c r="Q46" s="693"/>
      <c r="R46" s="847"/>
      <c r="S46" s="29"/>
      <c r="T46" s="29"/>
      <c r="U46" s="29"/>
      <c r="V46" s="29"/>
      <c r="W46" s="29"/>
      <c r="X46" s="5"/>
    </row>
    <row r="47" spans="1:24" ht="15" customHeight="1">
      <c r="A47" s="44">
        <v>33</v>
      </c>
      <c r="B47" s="171" t="s">
        <v>509</v>
      </c>
      <c r="C47" s="170" t="s">
        <v>1534</v>
      </c>
      <c r="D47" s="229">
        <v>7</v>
      </c>
      <c r="E47" s="173" t="s">
        <v>1535</v>
      </c>
      <c r="F47" s="236" t="s">
        <v>1533</v>
      </c>
      <c r="G47" s="170" t="s">
        <v>2277</v>
      </c>
      <c r="H47" s="173" t="s">
        <v>1537</v>
      </c>
      <c r="I47" s="200" t="s">
        <v>1196</v>
      </c>
      <c r="J47" s="16">
        <v>9</v>
      </c>
      <c r="K47" s="17">
        <v>10</v>
      </c>
      <c r="L47" s="17">
        <v>12</v>
      </c>
      <c r="M47" s="17">
        <v>10</v>
      </c>
      <c r="N47" s="10">
        <f aca="true" t="shared" si="2" ref="N47:N78">J47+K47+L47+M47</f>
        <v>41</v>
      </c>
      <c r="O47" s="533">
        <v>42</v>
      </c>
      <c r="P47" s="143">
        <f aca="true" t="shared" si="3" ref="P47:P78">N47+O47</f>
        <v>83</v>
      </c>
      <c r="Q47" s="693"/>
      <c r="R47" s="847"/>
      <c r="S47" s="29"/>
      <c r="T47" s="29"/>
      <c r="U47" s="29"/>
      <c r="V47" s="29"/>
      <c r="W47" s="29"/>
      <c r="X47" s="5"/>
    </row>
    <row r="48" spans="1:24" ht="15" customHeight="1">
      <c r="A48" s="44">
        <v>34</v>
      </c>
      <c r="B48" s="171" t="s">
        <v>520</v>
      </c>
      <c r="C48" s="170" t="s">
        <v>1748</v>
      </c>
      <c r="D48" s="229">
        <v>7</v>
      </c>
      <c r="E48" s="173" t="s">
        <v>2295</v>
      </c>
      <c r="F48" s="236" t="s">
        <v>1737</v>
      </c>
      <c r="G48" s="170" t="s">
        <v>1738</v>
      </c>
      <c r="H48" s="173" t="s">
        <v>2296</v>
      </c>
      <c r="I48" s="200" t="s">
        <v>1196</v>
      </c>
      <c r="J48" s="16">
        <v>8</v>
      </c>
      <c r="K48" s="17">
        <v>8</v>
      </c>
      <c r="L48" s="17">
        <v>13</v>
      </c>
      <c r="M48" s="17">
        <v>10</v>
      </c>
      <c r="N48" s="10">
        <f t="shared" si="2"/>
        <v>39</v>
      </c>
      <c r="O48" s="533">
        <v>44</v>
      </c>
      <c r="P48" s="143">
        <f t="shared" si="3"/>
        <v>83</v>
      </c>
      <c r="Q48" s="693"/>
      <c r="R48" s="847"/>
      <c r="S48" s="29"/>
      <c r="T48" s="29"/>
      <c r="U48" s="29"/>
      <c r="V48" s="29"/>
      <c r="W48" s="29"/>
      <c r="X48" s="5"/>
    </row>
    <row r="49" spans="1:24" ht="15" customHeight="1">
      <c r="A49" s="44">
        <v>35</v>
      </c>
      <c r="B49" s="171" t="s">
        <v>528</v>
      </c>
      <c r="C49" s="226" t="s">
        <v>1911</v>
      </c>
      <c r="D49" s="229">
        <v>7</v>
      </c>
      <c r="E49" s="221" t="s">
        <v>124</v>
      </c>
      <c r="F49" s="448" t="s">
        <v>1152</v>
      </c>
      <c r="G49" s="170" t="s">
        <v>1899</v>
      </c>
      <c r="H49" s="221" t="s">
        <v>1915</v>
      </c>
      <c r="I49" s="200" t="s">
        <v>1196</v>
      </c>
      <c r="J49" s="16">
        <v>5</v>
      </c>
      <c r="K49" s="17">
        <v>6</v>
      </c>
      <c r="L49" s="17">
        <v>12</v>
      </c>
      <c r="M49" s="17">
        <v>10</v>
      </c>
      <c r="N49" s="10">
        <f t="shared" si="2"/>
        <v>33</v>
      </c>
      <c r="O49" s="533">
        <v>50</v>
      </c>
      <c r="P49" s="143">
        <f t="shared" si="3"/>
        <v>83</v>
      </c>
      <c r="Q49" s="693"/>
      <c r="R49" s="847"/>
      <c r="S49" s="29"/>
      <c r="T49" s="29"/>
      <c r="U49" s="29"/>
      <c r="V49" s="29"/>
      <c r="W49" s="29"/>
      <c r="X49" s="5"/>
    </row>
    <row r="50" spans="1:24" ht="15" customHeight="1" thickBot="1">
      <c r="A50" s="44">
        <v>36</v>
      </c>
      <c r="B50" s="171" t="s">
        <v>542</v>
      </c>
      <c r="C50" s="170" t="s">
        <v>2148</v>
      </c>
      <c r="D50" s="229">
        <v>7</v>
      </c>
      <c r="E50" s="173" t="s">
        <v>62</v>
      </c>
      <c r="F50" s="283" t="s">
        <v>193</v>
      </c>
      <c r="G50" s="170" t="s">
        <v>2121</v>
      </c>
      <c r="H50" s="173" t="s">
        <v>2125</v>
      </c>
      <c r="I50" s="200" t="s">
        <v>1196</v>
      </c>
      <c r="J50" s="16">
        <v>8</v>
      </c>
      <c r="K50" s="17">
        <v>8</v>
      </c>
      <c r="L50" s="17">
        <v>10</v>
      </c>
      <c r="M50" s="17">
        <v>10</v>
      </c>
      <c r="N50" s="10">
        <f t="shared" si="2"/>
        <v>36</v>
      </c>
      <c r="O50" s="533">
        <v>47</v>
      </c>
      <c r="P50" s="143">
        <f t="shared" si="3"/>
        <v>83</v>
      </c>
      <c r="Q50" s="693"/>
      <c r="R50" s="848"/>
      <c r="S50" s="29"/>
      <c r="T50" s="29"/>
      <c r="U50" s="29"/>
      <c r="V50" s="29"/>
      <c r="W50" s="29"/>
      <c r="X50" s="5"/>
    </row>
    <row r="51" spans="1:24" ht="15" customHeight="1">
      <c r="A51" s="44">
        <v>37</v>
      </c>
      <c r="B51" s="171" t="s">
        <v>532</v>
      </c>
      <c r="C51" s="170" t="s">
        <v>1963</v>
      </c>
      <c r="D51" s="229">
        <v>7</v>
      </c>
      <c r="E51" s="173" t="s">
        <v>127</v>
      </c>
      <c r="F51" s="236" t="s">
        <v>1953</v>
      </c>
      <c r="G51" s="170" t="s">
        <v>1950</v>
      </c>
      <c r="H51" s="173" t="s">
        <v>1960</v>
      </c>
      <c r="I51" s="200" t="s">
        <v>1196</v>
      </c>
      <c r="J51" s="16">
        <v>6</v>
      </c>
      <c r="K51" s="17">
        <v>6</v>
      </c>
      <c r="L51" s="17">
        <v>10</v>
      </c>
      <c r="M51" s="17">
        <v>10</v>
      </c>
      <c r="N51" s="10">
        <f t="shared" si="2"/>
        <v>32</v>
      </c>
      <c r="O51" s="533">
        <v>50</v>
      </c>
      <c r="P51" s="143">
        <f t="shared" si="3"/>
        <v>82</v>
      </c>
      <c r="Q51" s="18"/>
      <c r="R51" s="29"/>
      <c r="S51" s="29"/>
      <c r="T51" s="29"/>
      <c r="U51" s="29"/>
      <c r="V51" s="29"/>
      <c r="W51" s="29"/>
      <c r="X51" s="5"/>
    </row>
    <row r="52" spans="1:24" ht="15" customHeight="1">
      <c r="A52" s="44">
        <v>38</v>
      </c>
      <c r="B52" s="171" t="s">
        <v>495</v>
      </c>
      <c r="C52" s="170" t="s">
        <v>1334</v>
      </c>
      <c r="D52" s="229">
        <v>7</v>
      </c>
      <c r="E52" s="440" t="s">
        <v>233</v>
      </c>
      <c r="F52" s="315" t="s">
        <v>226</v>
      </c>
      <c r="G52" s="170" t="s">
        <v>1327</v>
      </c>
      <c r="H52" s="173" t="s">
        <v>1337</v>
      </c>
      <c r="I52" s="200" t="s">
        <v>1196</v>
      </c>
      <c r="J52" s="16">
        <v>9</v>
      </c>
      <c r="K52" s="17">
        <v>10</v>
      </c>
      <c r="L52" s="17">
        <v>13</v>
      </c>
      <c r="M52" s="17">
        <v>10</v>
      </c>
      <c r="N52" s="10">
        <f t="shared" si="2"/>
        <v>42</v>
      </c>
      <c r="O52" s="533">
        <v>39</v>
      </c>
      <c r="P52" s="143">
        <f t="shared" si="3"/>
        <v>81</v>
      </c>
      <c r="Q52" s="18"/>
      <c r="R52" s="29"/>
      <c r="S52" s="29"/>
      <c r="T52" s="29"/>
      <c r="U52" s="29"/>
      <c r="V52" s="29"/>
      <c r="W52" s="29"/>
      <c r="X52" s="5"/>
    </row>
    <row r="53" spans="1:24" ht="15" customHeight="1">
      <c r="A53" s="44">
        <v>39</v>
      </c>
      <c r="B53" s="171" t="s">
        <v>547</v>
      </c>
      <c r="C53" s="170" t="s">
        <v>2157</v>
      </c>
      <c r="D53" s="229">
        <v>7</v>
      </c>
      <c r="E53" s="173" t="s">
        <v>135</v>
      </c>
      <c r="F53" s="283" t="s">
        <v>1125</v>
      </c>
      <c r="G53" s="170" t="s">
        <v>2121</v>
      </c>
      <c r="H53" s="173" t="s">
        <v>2158</v>
      </c>
      <c r="I53" s="200" t="s">
        <v>1196</v>
      </c>
      <c r="J53" s="16">
        <v>7</v>
      </c>
      <c r="K53" s="17">
        <v>8</v>
      </c>
      <c r="L53" s="17">
        <v>9</v>
      </c>
      <c r="M53" s="17">
        <v>10</v>
      </c>
      <c r="N53" s="10">
        <f t="shared" si="2"/>
        <v>34</v>
      </c>
      <c r="O53" s="533">
        <v>46</v>
      </c>
      <c r="P53" s="143">
        <f t="shared" si="3"/>
        <v>80</v>
      </c>
      <c r="Q53" s="18"/>
      <c r="R53" s="29"/>
      <c r="S53" s="29"/>
      <c r="T53" s="29"/>
      <c r="U53" s="29"/>
      <c r="V53" s="29"/>
      <c r="W53" s="29"/>
      <c r="X53" s="5"/>
    </row>
    <row r="54" spans="1:24" ht="15" customHeight="1">
      <c r="A54" s="44">
        <v>40</v>
      </c>
      <c r="B54" s="171" t="s">
        <v>491</v>
      </c>
      <c r="C54" s="224" t="s">
        <v>1203</v>
      </c>
      <c r="D54" s="229">
        <v>7</v>
      </c>
      <c r="E54" s="219" t="s">
        <v>2327</v>
      </c>
      <c r="F54" s="446" t="s">
        <v>1191</v>
      </c>
      <c r="G54" s="195" t="s">
        <v>1192</v>
      </c>
      <c r="H54" s="219" t="s">
        <v>1206</v>
      </c>
      <c r="I54" s="200" t="s">
        <v>1196</v>
      </c>
      <c r="J54" s="16">
        <v>10</v>
      </c>
      <c r="K54" s="17">
        <v>10</v>
      </c>
      <c r="L54" s="17">
        <v>10</v>
      </c>
      <c r="M54" s="17">
        <v>5</v>
      </c>
      <c r="N54" s="10">
        <f t="shared" si="2"/>
        <v>35</v>
      </c>
      <c r="O54" s="533">
        <v>44</v>
      </c>
      <c r="P54" s="143">
        <f t="shared" si="3"/>
        <v>79</v>
      </c>
      <c r="Q54" s="18"/>
      <c r="R54" s="29"/>
      <c r="S54" s="29"/>
      <c r="T54" s="29"/>
      <c r="U54" s="29"/>
      <c r="V54" s="29"/>
      <c r="W54" s="29"/>
      <c r="X54" s="5"/>
    </row>
    <row r="55" spans="1:24" ht="15" customHeight="1">
      <c r="A55" s="44">
        <v>41</v>
      </c>
      <c r="B55" s="171" t="s">
        <v>531</v>
      </c>
      <c r="C55" s="170" t="s">
        <v>1962</v>
      </c>
      <c r="D55" s="229">
        <v>7</v>
      </c>
      <c r="E55" s="173" t="s">
        <v>127</v>
      </c>
      <c r="F55" s="236" t="s">
        <v>1953</v>
      </c>
      <c r="G55" s="170" t="s">
        <v>1950</v>
      </c>
      <c r="H55" s="173" t="s">
        <v>1960</v>
      </c>
      <c r="I55" s="200" t="s">
        <v>1196</v>
      </c>
      <c r="J55" s="16">
        <v>6</v>
      </c>
      <c r="K55" s="17">
        <v>7</v>
      </c>
      <c r="L55" s="17">
        <v>7</v>
      </c>
      <c r="M55" s="17">
        <v>10</v>
      </c>
      <c r="N55" s="10">
        <f t="shared" si="2"/>
        <v>30</v>
      </c>
      <c r="O55" s="533">
        <v>48</v>
      </c>
      <c r="P55" s="143">
        <f t="shared" si="3"/>
        <v>78</v>
      </c>
      <c r="Q55" s="18"/>
      <c r="R55" s="29"/>
      <c r="S55" s="29"/>
      <c r="T55" s="29"/>
      <c r="U55" s="29"/>
      <c r="V55" s="29"/>
      <c r="W55" s="29"/>
      <c r="X55" s="5"/>
    </row>
    <row r="56" spans="1:24" ht="15" customHeight="1">
      <c r="A56" s="44">
        <v>42</v>
      </c>
      <c r="B56" s="171" t="s">
        <v>521</v>
      </c>
      <c r="C56" s="170" t="s">
        <v>1773</v>
      </c>
      <c r="D56" s="229">
        <v>7</v>
      </c>
      <c r="E56" s="173" t="s">
        <v>120</v>
      </c>
      <c r="F56" s="236" t="s">
        <v>1756</v>
      </c>
      <c r="G56" s="170" t="s">
        <v>1761</v>
      </c>
      <c r="H56" s="173" t="s">
        <v>1777</v>
      </c>
      <c r="I56" s="200" t="s">
        <v>1196</v>
      </c>
      <c r="J56" s="16">
        <v>6</v>
      </c>
      <c r="K56" s="17">
        <v>7</v>
      </c>
      <c r="L56" s="17">
        <v>16</v>
      </c>
      <c r="M56" s="17">
        <v>10</v>
      </c>
      <c r="N56" s="10">
        <f t="shared" si="2"/>
        <v>39</v>
      </c>
      <c r="O56" s="533">
        <v>38</v>
      </c>
      <c r="P56" s="143">
        <f t="shared" si="3"/>
        <v>77</v>
      </c>
      <c r="Q56" s="18"/>
      <c r="R56" s="29"/>
      <c r="S56" s="29"/>
      <c r="T56" s="29"/>
      <c r="U56" s="29"/>
      <c r="V56" s="29"/>
      <c r="W56" s="29"/>
      <c r="X56" s="5"/>
    </row>
    <row r="57" spans="1:24" ht="15" customHeight="1">
      <c r="A57" s="44">
        <v>43</v>
      </c>
      <c r="B57" s="171" t="s">
        <v>538</v>
      </c>
      <c r="C57" s="213" t="s">
        <v>2046</v>
      </c>
      <c r="D57" s="229">
        <v>7</v>
      </c>
      <c r="E57" s="212" t="s">
        <v>130</v>
      </c>
      <c r="F57" s="450" t="s">
        <v>2026</v>
      </c>
      <c r="G57" s="170" t="s">
        <v>2031</v>
      </c>
      <c r="H57" s="212" t="s">
        <v>2049</v>
      </c>
      <c r="I57" s="200" t="s">
        <v>1196</v>
      </c>
      <c r="J57" s="16">
        <v>8</v>
      </c>
      <c r="K57" s="17">
        <v>8</v>
      </c>
      <c r="L57" s="17">
        <v>6</v>
      </c>
      <c r="M57" s="17">
        <v>10</v>
      </c>
      <c r="N57" s="10">
        <f t="shared" si="2"/>
        <v>32</v>
      </c>
      <c r="O57" s="533">
        <v>45</v>
      </c>
      <c r="P57" s="143">
        <f t="shared" si="3"/>
        <v>77</v>
      </c>
      <c r="Q57" s="18"/>
      <c r="R57" s="29"/>
      <c r="S57" s="29"/>
      <c r="T57" s="29"/>
      <c r="U57" s="29"/>
      <c r="V57" s="29"/>
      <c r="W57" s="29"/>
      <c r="X57" s="5"/>
    </row>
    <row r="58" spans="1:24" ht="15" customHeight="1">
      <c r="A58" s="44">
        <v>44</v>
      </c>
      <c r="B58" s="171" t="s">
        <v>516</v>
      </c>
      <c r="C58" s="170" t="s">
        <v>1674</v>
      </c>
      <c r="D58" s="229">
        <v>7</v>
      </c>
      <c r="E58" s="173" t="s">
        <v>80</v>
      </c>
      <c r="F58" s="236" t="s">
        <v>1661</v>
      </c>
      <c r="G58" s="170" t="s">
        <v>1666</v>
      </c>
      <c r="H58" s="173" t="s">
        <v>1667</v>
      </c>
      <c r="I58" s="200" t="s">
        <v>1196</v>
      </c>
      <c r="J58" s="16">
        <v>3</v>
      </c>
      <c r="K58" s="17">
        <v>9</v>
      </c>
      <c r="L58" s="17">
        <v>10</v>
      </c>
      <c r="M58" s="17">
        <v>10</v>
      </c>
      <c r="N58" s="10">
        <f t="shared" si="2"/>
        <v>32</v>
      </c>
      <c r="O58" s="533">
        <v>44</v>
      </c>
      <c r="P58" s="143">
        <f t="shared" si="3"/>
        <v>76</v>
      </c>
      <c r="Q58" s="18"/>
      <c r="R58" s="29"/>
      <c r="S58" s="29"/>
      <c r="T58" s="29"/>
      <c r="U58" s="29"/>
      <c r="V58" s="29"/>
      <c r="W58" s="29"/>
      <c r="X58" s="5"/>
    </row>
    <row r="59" spans="1:24" ht="15" customHeight="1">
      <c r="A59" s="44">
        <v>45</v>
      </c>
      <c r="B59" s="171" t="s">
        <v>549</v>
      </c>
      <c r="C59" s="170" t="s">
        <v>2297</v>
      </c>
      <c r="D59" s="229">
        <v>7</v>
      </c>
      <c r="E59" s="173" t="s">
        <v>2298</v>
      </c>
      <c r="F59" s="236" t="s">
        <v>2266</v>
      </c>
      <c r="G59" s="176" t="s">
        <v>2267</v>
      </c>
      <c r="H59" s="173" t="s">
        <v>2299</v>
      </c>
      <c r="I59" s="200" t="s">
        <v>1196</v>
      </c>
      <c r="J59" s="16">
        <v>5</v>
      </c>
      <c r="K59" s="17">
        <v>6</v>
      </c>
      <c r="L59" s="17">
        <v>5</v>
      </c>
      <c r="M59" s="17">
        <v>10</v>
      </c>
      <c r="N59" s="10">
        <f t="shared" si="2"/>
        <v>26</v>
      </c>
      <c r="O59" s="533">
        <v>50</v>
      </c>
      <c r="P59" s="143">
        <f t="shared" si="3"/>
        <v>76</v>
      </c>
      <c r="Q59" s="18"/>
      <c r="R59" s="29"/>
      <c r="S59" s="29"/>
      <c r="T59" s="29"/>
      <c r="U59" s="29"/>
      <c r="V59" s="29"/>
      <c r="W59" s="29"/>
      <c r="X59" s="5"/>
    </row>
    <row r="60" spans="1:24" ht="15" customHeight="1">
      <c r="A60" s="44">
        <v>46</v>
      </c>
      <c r="B60" s="171" t="s">
        <v>559</v>
      </c>
      <c r="C60" s="167" t="s">
        <v>5</v>
      </c>
      <c r="D60" s="229">
        <v>7</v>
      </c>
      <c r="E60" s="206" t="s">
        <v>2439</v>
      </c>
      <c r="F60" s="236" t="s">
        <v>2436</v>
      </c>
      <c r="G60" s="170" t="s">
        <v>2437</v>
      </c>
      <c r="H60" s="206" t="s">
        <v>2440</v>
      </c>
      <c r="I60" s="200" t="s">
        <v>1196</v>
      </c>
      <c r="J60" s="16">
        <v>6</v>
      </c>
      <c r="K60" s="17">
        <v>7</v>
      </c>
      <c r="L60" s="17">
        <v>6</v>
      </c>
      <c r="M60" s="17">
        <v>10</v>
      </c>
      <c r="N60" s="10">
        <f t="shared" si="2"/>
        <v>29</v>
      </c>
      <c r="O60" s="533">
        <v>47</v>
      </c>
      <c r="P60" s="143">
        <f t="shared" si="3"/>
        <v>76</v>
      </c>
      <c r="Q60" s="18"/>
      <c r="R60" s="29"/>
      <c r="S60" s="29"/>
      <c r="T60" s="29"/>
      <c r="U60" s="29"/>
      <c r="V60" s="29"/>
      <c r="W60" s="29"/>
      <c r="X60" s="5"/>
    </row>
    <row r="61" spans="1:24" ht="15" customHeight="1">
      <c r="A61" s="44">
        <v>47</v>
      </c>
      <c r="B61" s="171" t="s">
        <v>555</v>
      </c>
      <c r="C61" s="170" t="s">
        <v>2411</v>
      </c>
      <c r="D61" s="229">
        <v>7</v>
      </c>
      <c r="E61" s="173" t="s">
        <v>2412</v>
      </c>
      <c r="F61" s="236" t="s">
        <v>2413</v>
      </c>
      <c r="G61" s="176" t="s">
        <v>2393</v>
      </c>
      <c r="H61" s="173" t="s">
        <v>2414</v>
      </c>
      <c r="I61" s="200" t="s">
        <v>1196</v>
      </c>
      <c r="J61" s="16">
        <v>6</v>
      </c>
      <c r="K61" s="17">
        <v>6</v>
      </c>
      <c r="L61" s="17">
        <v>6</v>
      </c>
      <c r="M61" s="17">
        <v>10</v>
      </c>
      <c r="N61" s="10">
        <f t="shared" si="2"/>
        <v>28</v>
      </c>
      <c r="O61" s="533">
        <v>47</v>
      </c>
      <c r="P61" s="143">
        <f t="shared" si="3"/>
        <v>75</v>
      </c>
      <c r="Q61" s="18"/>
      <c r="R61" s="29"/>
      <c r="S61" s="29"/>
      <c r="T61" s="29"/>
      <c r="U61" s="29"/>
      <c r="V61" s="29"/>
      <c r="W61" s="29"/>
      <c r="X61" s="5"/>
    </row>
    <row r="62" spans="1:24" ht="15" customHeight="1">
      <c r="A62" s="44">
        <v>48</v>
      </c>
      <c r="B62" s="171" t="s">
        <v>556</v>
      </c>
      <c r="C62" s="170" t="s">
        <v>2415</v>
      </c>
      <c r="D62" s="229">
        <v>7</v>
      </c>
      <c r="E62" s="173" t="s">
        <v>2416</v>
      </c>
      <c r="F62" s="236" t="s">
        <v>2417</v>
      </c>
      <c r="G62" s="176" t="s">
        <v>2393</v>
      </c>
      <c r="H62" s="173" t="s">
        <v>2418</v>
      </c>
      <c r="I62" s="200" t="s">
        <v>1196</v>
      </c>
      <c r="J62" s="16">
        <v>8</v>
      </c>
      <c r="K62" s="17">
        <v>9</v>
      </c>
      <c r="L62" s="17">
        <v>9</v>
      </c>
      <c r="M62" s="17">
        <v>10</v>
      </c>
      <c r="N62" s="10">
        <f t="shared" si="2"/>
        <v>36</v>
      </c>
      <c r="O62" s="533">
        <v>39</v>
      </c>
      <c r="P62" s="143">
        <f t="shared" si="3"/>
        <v>75</v>
      </c>
      <c r="Q62" s="18"/>
      <c r="R62" s="29"/>
      <c r="S62" s="29"/>
      <c r="T62" s="29"/>
      <c r="U62" s="29"/>
      <c r="V62" s="29"/>
      <c r="W62" s="29"/>
      <c r="X62" s="5"/>
    </row>
    <row r="63" spans="1:24" ht="15" customHeight="1">
      <c r="A63" s="44">
        <v>49</v>
      </c>
      <c r="B63" s="171" t="s">
        <v>499</v>
      </c>
      <c r="C63" s="170" t="s">
        <v>1382</v>
      </c>
      <c r="D63" s="229">
        <v>7</v>
      </c>
      <c r="E63" s="173" t="s">
        <v>1383</v>
      </c>
      <c r="F63" s="236" t="s">
        <v>1368</v>
      </c>
      <c r="G63" s="170" t="s">
        <v>1370</v>
      </c>
      <c r="H63" s="173" t="s">
        <v>1385</v>
      </c>
      <c r="I63" s="200" t="s">
        <v>1196</v>
      </c>
      <c r="J63" s="16">
        <v>9</v>
      </c>
      <c r="K63" s="17">
        <v>10</v>
      </c>
      <c r="L63" s="17">
        <v>11</v>
      </c>
      <c r="M63" s="17">
        <v>10</v>
      </c>
      <c r="N63" s="10">
        <f t="shared" si="2"/>
        <v>40</v>
      </c>
      <c r="O63" s="533">
        <v>34</v>
      </c>
      <c r="P63" s="143">
        <f t="shared" si="3"/>
        <v>74</v>
      </c>
      <c r="Q63" s="18"/>
      <c r="R63" s="29"/>
      <c r="S63" s="29"/>
      <c r="T63" s="29"/>
      <c r="U63" s="29"/>
      <c r="V63" s="29"/>
      <c r="W63" s="29"/>
      <c r="X63" s="5"/>
    </row>
    <row r="64" spans="1:24" ht="15" customHeight="1">
      <c r="A64" s="44">
        <v>50</v>
      </c>
      <c r="B64" s="171" t="s">
        <v>553</v>
      </c>
      <c r="C64" s="170" t="s">
        <v>2358</v>
      </c>
      <c r="D64" s="229">
        <v>7</v>
      </c>
      <c r="E64" s="173" t="s">
        <v>2359</v>
      </c>
      <c r="F64" s="236" t="s">
        <v>2340</v>
      </c>
      <c r="G64" s="176" t="s">
        <v>2341</v>
      </c>
      <c r="H64" s="173" t="s">
        <v>2360</v>
      </c>
      <c r="I64" s="200" t="s">
        <v>1196</v>
      </c>
      <c r="J64" s="16">
        <v>10</v>
      </c>
      <c r="K64" s="17">
        <v>8</v>
      </c>
      <c r="L64" s="17">
        <v>12</v>
      </c>
      <c r="M64" s="17">
        <v>5</v>
      </c>
      <c r="N64" s="10">
        <f t="shared" si="2"/>
        <v>35</v>
      </c>
      <c r="O64" s="533">
        <v>39</v>
      </c>
      <c r="P64" s="143">
        <f t="shared" si="3"/>
        <v>74</v>
      </c>
      <c r="Q64" s="18"/>
      <c r="R64" s="29"/>
      <c r="S64" s="29"/>
      <c r="T64" s="29"/>
      <c r="U64" s="29"/>
      <c r="V64" s="29"/>
      <c r="W64" s="29"/>
      <c r="X64" s="5"/>
    </row>
    <row r="65" spans="1:24" ht="15" customHeight="1">
      <c r="A65" s="44">
        <v>51</v>
      </c>
      <c r="B65" s="171" t="s">
        <v>550</v>
      </c>
      <c r="C65" s="170" t="s">
        <v>2300</v>
      </c>
      <c r="D65" s="229">
        <v>7</v>
      </c>
      <c r="E65" s="173" t="s">
        <v>2301</v>
      </c>
      <c r="F65" s="236" t="s">
        <v>2302</v>
      </c>
      <c r="G65" s="176" t="s">
        <v>2267</v>
      </c>
      <c r="H65" s="173" t="s">
        <v>2303</v>
      </c>
      <c r="I65" s="200" t="s">
        <v>1196</v>
      </c>
      <c r="J65" s="16">
        <v>6</v>
      </c>
      <c r="K65" s="17">
        <v>3</v>
      </c>
      <c r="L65" s="17">
        <v>10</v>
      </c>
      <c r="M65" s="17">
        <v>10</v>
      </c>
      <c r="N65" s="10">
        <f t="shared" si="2"/>
        <v>29</v>
      </c>
      <c r="O65" s="533">
        <v>44</v>
      </c>
      <c r="P65" s="143">
        <f t="shared" si="3"/>
        <v>73</v>
      </c>
      <c r="Q65" s="18"/>
      <c r="R65" s="29"/>
      <c r="S65" s="29"/>
      <c r="T65" s="29"/>
      <c r="U65" s="29"/>
      <c r="V65" s="29"/>
      <c r="W65" s="29"/>
      <c r="X65" s="5"/>
    </row>
    <row r="66" spans="1:24" ht="15" customHeight="1">
      <c r="A66" s="44">
        <v>52</v>
      </c>
      <c r="B66" s="171" t="s">
        <v>546</v>
      </c>
      <c r="C66" s="170" t="s">
        <v>2155</v>
      </c>
      <c r="D66" s="229">
        <v>7</v>
      </c>
      <c r="E66" s="173" t="s">
        <v>134</v>
      </c>
      <c r="F66" s="280" t="s">
        <v>203</v>
      </c>
      <c r="G66" s="170" t="s">
        <v>2121</v>
      </c>
      <c r="H66" s="173" t="s">
        <v>2156</v>
      </c>
      <c r="I66" s="200" t="s">
        <v>1196</v>
      </c>
      <c r="J66" s="16">
        <v>8</v>
      </c>
      <c r="K66" s="17">
        <v>8</v>
      </c>
      <c r="L66" s="17">
        <v>10</v>
      </c>
      <c r="M66" s="17">
        <v>10</v>
      </c>
      <c r="N66" s="10">
        <f t="shared" si="2"/>
        <v>36</v>
      </c>
      <c r="O66" s="533">
        <v>36</v>
      </c>
      <c r="P66" s="143">
        <f t="shared" si="3"/>
        <v>72</v>
      </c>
      <c r="Q66" s="18"/>
      <c r="R66" s="29"/>
      <c r="S66" s="29"/>
      <c r="T66" s="29"/>
      <c r="U66" s="29"/>
      <c r="V66" s="29"/>
      <c r="W66" s="29"/>
      <c r="X66" s="5"/>
    </row>
    <row r="67" spans="1:24" ht="15" customHeight="1">
      <c r="A67" s="44">
        <v>53</v>
      </c>
      <c r="B67" s="171" t="s">
        <v>540</v>
      </c>
      <c r="C67" s="227" t="s">
        <v>2100</v>
      </c>
      <c r="D67" s="229">
        <v>7</v>
      </c>
      <c r="E67" s="457" t="s">
        <v>59</v>
      </c>
      <c r="F67" s="236" t="s">
        <v>175</v>
      </c>
      <c r="G67" s="170" t="s">
        <v>2092</v>
      </c>
      <c r="H67" s="222" t="s">
        <v>2093</v>
      </c>
      <c r="I67" s="200" t="s">
        <v>1196</v>
      </c>
      <c r="J67" s="16">
        <v>8</v>
      </c>
      <c r="K67" s="17">
        <v>8</v>
      </c>
      <c r="L67" s="17">
        <v>8</v>
      </c>
      <c r="M67" s="17">
        <v>10</v>
      </c>
      <c r="N67" s="10">
        <f t="shared" si="2"/>
        <v>34</v>
      </c>
      <c r="O67" s="533">
        <v>37</v>
      </c>
      <c r="P67" s="143">
        <f t="shared" si="3"/>
        <v>71</v>
      </c>
      <c r="Q67" s="18"/>
      <c r="R67" s="29"/>
      <c r="S67" s="29"/>
      <c r="T67" s="29"/>
      <c r="U67" s="29"/>
      <c r="V67" s="29"/>
      <c r="W67" s="29"/>
      <c r="X67" s="5"/>
    </row>
    <row r="68" spans="1:24" ht="15" customHeight="1">
      <c r="A68" s="44">
        <v>54</v>
      </c>
      <c r="B68" s="171" t="s">
        <v>552</v>
      </c>
      <c r="C68" s="170" t="s">
        <v>2357</v>
      </c>
      <c r="D68" s="229">
        <v>7</v>
      </c>
      <c r="E68" s="458" t="s">
        <v>2344</v>
      </c>
      <c r="F68" s="725"/>
      <c r="G68" s="176" t="s">
        <v>2341</v>
      </c>
      <c r="H68" s="173" t="s">
        <v>2345</v>
      </c>
      <c r="I68" s="200" t="s">
        <v>1196</v>
      </c>
      <c r="J68" s="16">
        <v>8</v>
      </c>
      <c r="K68" s="17">
        <v>8</v>
      </c>
      <c r="L68" s="17">
        <v>7</v>
      </c>
      <c r="M68" s="17">
        <v>10</v>
      </c>
      <c r="N68" s="10">
        <f t="shared" si="2"/>
        <v>33</v>
      </c>
      <c r="O68" s="533">
        <v>38</v>
      </c>
      <c r="P68" s="143">
        <f t="shared" si="3"/>
        <v>71</v>
      </c>
      <c r="Q68" s="18"/>
      <c r="R68" s="29"/>
      <c r="S68" s="29"/>
      <c r="T68" s="29"/>
      <c r="U68" s="29"/>
      <c r="V68" s="29"/>
      <c r="W68" s="29"/>
      <c r="X68" s="5"/>
    </row>
    <row r="69" spans="1:24" ht="15" customHeight="1">
      <c r="A69" s="44">
        <v>55</v>
      </c>
      <c r="B69" s="171" t="s">
        <v>522</v>
      </c>
      <c r="C69" s="170" t="s">
        <v>1775</v>
      </c>
      <c r="D69" s="229">
        <v>7</v>
      </c>
      <c r="E69" s="173" t="s">
        <v>120</v>
      </c>
      <c r="F69" s="725" t="s">
        <v>1756</v>
      </c>
      <c r="G69" s="170" t="s">
        <v>1761</v>
      </c>
      <c r="H69" s="173" t="s">
        <v>1778</v>
      </c>
      <c r="I69" s="200" t="s">
        <v>1196</v>
      </c>
      <c r="J69" s="16">
        <v>2</v>
      </c>
      <c r="K69" s="17">
        <v>3</v>
      </c>
      <c r="L69" s="17">
        <v>5</v>
      </c>
      <c r="M69" s="17">
        <v>10</v>
      </c>
      <c r="N69" s="10">
        <f t="shared" si="2"/>
        <v>20</v>
      </c>
      <c r="O69" s="533">
        <v>50</v>
      </c>
      <c r="P69" s="143">
        <f t="shared" si="3"/>
        <v>70</v>
      </c>
      <c r="Q69" s="18"/>
      <c r="R69" s="29"/>
      <c r="S69" s="29"/>
      <c r="T69" s="29"/>
      <c r="U69" s="29"/>
      <c r="V69" s="29"/>
      <c r="W69" s="29"/>
      <c r="X69" s="5"/>
    </row>
    <row r="70" spans="1:24" ht="15" customHeight="1">
      <c r="A70" s="44">
        <v>56</v>
      </c>
      <c r="B70" s="171" t="s">
        <v>535</v>
      </c>
      <c r="C70" s="170" t="s">
        <v>2001</v>
      </c>
      <c r="D70" s="229">
        <v>7</v>
      </c>
      <c r="E70" s="173" t="s">
        <v>2002</v>
      </c>
      <c r="F70" s="725" t="s">
        <v>1980</v>
      </c>
      <c r="G70" s="170" t="s">
        <v>1987</v>
      </c>
      <c r="H70" s="173" t="s">
        <v>2003</v>
      </c>
      <c r="I70" s="200" t="s">
        <v>1196</v>
      </c>
      <c r="J70" s="16">
        <v>5</v>
      </c>
      <c r="K70" s="17">
        <v>5</v>
      </c>
      <c r="L70" s="17">
        <v>10</v>
      </c>
      <c r="M70" s="17">
        <v>10</v>
      </c>
      <c r="N70" s="10">
        <f t="shared" si="2"/>
        <v>30</v>
      </c>
      <c r="O70" s="533">
        <v>39</v>
      </c>
      <c r="P70" s="143">
        <f t="shared" si="3"/>
        <v>69</v>
      </c>
      <c r="Q70" s="18"/>
      <c r="R70" s="29"/>
      <c r="S70" s="29"/>
      <c r="T70" s="29"/>
      <c r="U70" s="29"/>
      <c r="V70" s="29"/>
      <c r="W70" s="29"/>
      <c r="X70" s="5"/>
    </row>
    <row r="71" spans="1:24" ht="15" customHeight="1">
      <c r="A71" s="44">
        <v>57</v>
      </c>
      <c r="B71" s="171" t="s">
        <v>514</v>
      </c>
      <c r="C71" s="170" t="s">
        <v>1626</v>
      </c>
      <c r="D71" s="229">
        <v>7</v>
      </c>
      <c r="E71" s="173" t="s">
        <v>77</v>
      </c>
      <c r="F71" s="725" t="s">
        <v>1618</v>
      </c>
      <c r="G71" s="170" t="s">
        <v>1613</v>
      </c>
      <c r="H71" s="173" t="s">
        <v>1622</v>
      </c>
      <c r="I71" s="200" t="s">
        <v>1196</v>
      </c>
      <c r="J71" s="16">
        <v>4</v>
      </c>
      <c r="K71" s="17">
        <v>6</v>
      </c>
      <c r="L71" s="17">
        <v>5</v>
      </c>
      <c r="M71" s="17">
        <v>10</v>
      </c>
      <c r="N71" s="10">
        <f t="shared" si="2"/>
        <v>25</v>
      </c>
      <c r="O71" s="533">
        <v>43</v>
      </c>
      <c r="P71" s="143">
        <f t="shared" si="3"/>
        <v>68</v>
      </c>
      <c r="Q71" s="18"/>
      <c r="R71" s="29"/>
      <c r="S71" s="29"/>
      <c r="T71" s="29"/>
      <c r="U71" s="29"/>
      <c r="V71" s="29"/>
      <c r="W71" s="29"/>
      <c r="X71" s="5"/>
    </row>
    <row r="72" spans="1:24" ht="15" customHeight="1">
      <c r="A72" s="44">
        <v>58</v>
      </c>
      <c r="B72" s="171" t="s">
        <v>519</v>
      </c>
      <c r="C72" s="217" t="s">
        <v>1716</v>
      </c>
      <c r="D72" s="229">
        <v>7</v>
      </c>
      <c r="E72" s="214" t="s">
        <v>119</v>
      </c>
      <c r="F72" s="727" t="s">
        <v>1121</v>
      </c>
      <c r="G72" s="170" t="s">
        <v>1707</v>
      </c>
      <c r="H72" s="215" t="s">
        <v>1122</v>
      </c>
      <c r="I72" s="200" t="s">
        <v>1196</v>
      </c>
      <c r="J72" s="16">
        <v>2</v>
      </c>
      <c r="K72" s="17">
        <v>4</v>
      </c>
      <c r="L72" s="17">
        <v>5</v>
      </c>
      <c r="M72" s="17">
        <v>10</v>
      </c>
      <c r="N72" s="10">
        <f t="shared" si="2"/>
        <v>21</v>
      </c>
      <c r="O72" s="533">
        <v>45</v>
      </c>
      <c r="P72" s="143">
        <f t="shared" si="3"/>
        <v>66</v>
      </c>
      <c r="Q72" s="18"/>
      <c r="R72" s="29"/>
      <c r="S72" s="29"/>
      <c r="T72" s="29"/>
      <c r="U72" s="29"/>
      <c r="V72" s="29"/>
      <c r="W72" s="29"/>
      <c r="X72" s="5"/>
    </row>
    <row r="73" spans="1:24" ht="15" customHeight="1">
      <c r="A73" s="44">
        <v>59</v>
      </c>
      <c r="B73" s="171" t="s">
        <v>527</v>
      </c>
      <c r="C73" s="170" t="s">
        <v>1886</v>
      </c>
      <c r="D73" s="229">
        <v>7</v>
      </c>
      <c r="E73" s="173" t="s">
        <v>123</v>
      </c>
      <c r="F73" s="725" t="s">
        <v>1872</v>
      </c>
      <c r="G73" s="170" t="s">
        <v>1876</v>
      </c>
      <c r="H73" s="173" t="s">
        <v>1887</v>
      </c>
      <c r="I73" s="200" t="s">
        <v>1196</v>
      </c>
      <c r="J73" s="16">
        <v>4</v>
      </c>
      <c r="K73" s="17">
        <v>6</v>
      </c>
      <c r="L73" s="17">
        <v>10</v>
      </c>
      <c r="M73" s="17">
        <v>10</v>
      </c>
      <c r="N73" s="10">
        <f t="shared" si="2"/>
        <v>30</v>
      </c>
      <c r="O73" s="533">
        <v>36</v>
      </c>
      <c r="P73" s="143">
        <f t="shared" si="3"/>
        <v>66</v>
      </c>
      <c r="Q73" s="18"/>
      <c r="R73" s="29"/>
      <c r="S73" s="29"/>
      <c r="T73" s="29"/>
      <c r="U73" s="29"/>
      <c r="V73" s="29"/>
      <c r="W73" s="29"/>
      <c r="X73" s="5"/>
    </row>
    <row r="74" spans="1:24" ht="15" customHeight="1">
      <c r="A74" s="44">
        <v>60</v>
      </c>
      <c r="B74" s="171" t="s">
        <v>558</v>
      </c>
      <c r="C74" s="167" t="s">
        <v>2</v>
      </c>
      <c r="D74" s="229">
        <v>7</v>
      </c>
      <c r="E74" s="211" t="s">
        <v>3</v>
      </c>
      <c r="F74" s="236" t="s">
        <v>2436</v>
      </c>
      <c r="G74" s="170" t="s">
        <v>2437</v>
      </c>
      <c r="H74" s="167" t="s">
        <v>4</v>
      </c>
      <c r="I74" s="181" t="s">
        <v>1196</v>
      </c>
      <c r="J74" s="16">
        <v>4</v>
      </c>
      <c r="K74" s="17">
        <v>8</v>
      </c>
      <c r="L74" s="17">
        <v>5</v>
      </c>
      <c r="M74" s="17">
        <v>10</v>
      </c>
      <c r="N74" s="10">
        <f t="shared" si="2"/>
        <v>27</v>
      </c>
      <c r="O74" s="533">
        <v>39</v>
      </c>
      <c r="P74" s="143">
        <f t="shared" si="3"/>
        <v>66</v>
      </c>
      <c r="Q74" s="18"/>
      <c r="R74" s="29"/>
      <c r="S74" s="29"/>
      <c r="T74" s="29"/>
      <c r="U74" s="29"/>
      <c r="V74" s="29"/>
      <c r="W74" s="29"/>
      <c r="X74" s="5"/>
    </row>
    <row r="75" spans="1:24" ht="15" customHeight="1">
      <c r="A75" s="44">
        <v>61</v>
      </c>
      <c r="B75" s="171" t="s">
        <v>513</v>
      </c>
      <c r="C75" s="170" t="s">
        <v>1625</v>
      </c>
      <c r="D75" s="229">
        <v>7</v>
      </c>
      <c r="E75" s="173" t="s">
        <v>115</v>
      </c>
      <c r="F75" s="236" t="s">
        <v>1607</v>
      </c>
      <c r="G75" s="170" t="s">
        <v>1613</v>
      </c>
      <c r="H75" s="173" t="s">
        <v>1629</v>
      </c>
      <c r="I75" s="181" t="s">
        <v>1196</v>
      </c>
      <c r="J75" s="16">
        <v>4</v>
      </c>
      <c r="K75" s="17">
        <v>4</v>
      </c>
      <c r="L75" s="17">
        <v>8</v>
      </c>
      <c r="M75" s="17">
        <v>10</v>
      </c>
      <c r="N75" s="10">
        <f t="shared" si="2"/>
        <v>26</v>
      </c>
      <c r="O75" s="533">
        <v>38</v>
      </c>
      <c r="P75" s="143">
        <f t="shared" si="3"/>
        <v>64</v>
      </c>
      <c r="Q75" s="18"/>
      <c r="R75" s="29"/>
      <c r="S75" s="29"/>
      <c r="T75" s="29"/>
      <c r="U75" s="29"/>
      <c r="V75" s="29"/>
      <c r="W75" s="29"/>
      <c r="X75" s="5"/>
    </row>
    <row r="76" spans="1:24" ht="15" customHeight="1">
      <c r="A76" s="44">
        <v>62</v>
      </c>
      <c r="B76" s="171" t="s">
        <v>523</v>
      </c>
      <c r="C76" s="170" t="s">
        <v>1776</v>
      </c>
      <c r="D76" s="229">
        <v>7</v>
      </c>
      <c r="E76" s="173" t="s">
        <v>120</v>
      </c>
      <c r="F76" s="236" t="s">
        <v>1756</v>
      </c>
      <c r="G76" s="170" t="s">
        <v>1761</v>
      </c>
      <c r="H76" s="173" t="s">
        <v>1778</v>
      </c>
      <c r="I76" s="181" t="s">
        <v>1196</v>
      </c>
      <c r="J76" s="16">
        <v>2</v>
      </c>
      <c r="K76" s="17">
        <v>4</v>
      </c>
      <c r="L76" s="17">
        <v>5</v>
      </c>
      <c r="M76" s="17">
        <v>10</v>
      </c>
      <c r="N76" s="10">
        <f t="shared" si="2"/>
        <v>21</v>
      </c>
      <c r="O76" s="533">
        <v>43</v>
      </c>
      <c r="P76" s="143">
        <f t="shared" si="3"/>
        <v>64</v>
      </c>
      <c r="Q76" s="18"/>
      <c r="R76" s="29"/>
      <c r="S76" s="29"/>
      <c r="T76" s="29"/>
      <c r="U76" s="29"/>
      <c r="V76" s="29"/>
      <c r="W76" s="29"/>
      <c r="X76" s="5"/>
    </row>
    <row r="77" spans="1:24" ht="15" customHeight="1">
      <c r="A77" s="44">
        <v>63</v>
      </c>
      <c r="B77" s="171" t="s">
        <v>551</v>
      </c>
      <c r="C77" s="170" t="s">
        <v>2356</v>
      </c>
      <c r="D77" s="229">
        <v>7</v>
      </c>
      <c r="E77" s="458" t="s">
        <v>2344</v>
      </c>
      <c r="F77" s="236"/>
      <c r="G77" s="176" t="s">
        <v>2341</v>
      </c>
      <c r="H77" s="170" t="s">
        <v>2345</v>
      </c>
      <c r="I77" s="181" t="s">
        <v>1196</v>
      </c>
      <c r="J77" s="16">
        <v>3</v>
      </c>
      <c r="K77" s="17">
        <v>7</v>
      </c>
      <c r="L77" s="17">
        <v>12</v>
      </c>
      <c r="M77" s="17">
        <v>10</v>
      </c>
      <c r="N77" s="10">
        <f t="shared" si="2"/>
        <v>32</v>
      </c>
      <c r="O77" s="533">
        <v>31</v>
      </c>
      <c r="P77" s="143">
        <f t="shared" si="3"/>
        <v>63</v>
      </c>
      <c r="Q77" s="18"/>
      <c r="R77" s="29"/>
      <c r="S77" s="29"/>
      <c r="T77" s="29"/>
      <c r="U77" s="29"/>
      <c r="V77" s="29"/>
      <c r="W77" s="29"/>
      <c r="X77" s="5"/>
    </row>
    <row r="78" spans="1:24" ht="15" customHeight="1">
      <c r="A78" s="44">
        <v>64</v>
      </c>
      <c r="B78" s="171" t="s">
        <v>557</v>
      </c>
      <c r="C78" s="167" t="s">
        <v>0</v>
      </c>
      <c r="D78" s="229">
        <v>7</v>
      </c>
      <c r="E78" s="206" t="s">
        <v>2434</v>
      </c>
      <c r="F78" s="236" t="s">
        <v>2436</v>
      </c>
      <c r="G78" s="170" t="s">
        <v>2437</v>
      </c>
      <c r="H78" s="167" t="s">
        <v>1</v>
      </c>
      <c r="I78" s="181" t="s">
        <v>1196</v>
      </c>
      <c r="J78" s="16">
        <v>4</v>
      </c>
      <c r="K78" s="17">
        <v>3</v>
      </c>
      <c r="L78" s="17">
        <v>6</v>
      </c>
      <c r="M78" s="17">
        <v>5</v>
      </c>
      <c r="N78" s="10">
        <f t="shared" si="2"/>
        <v>18</v>
      </c>
      <c r="O78" s="533">
        <v>45</v>
      </c>
      <c r="P78" s="143">
        <f t="shared" si="3"/>
        <v>63</v>
      </c>
      <c r="Q78" s="18"/>
      <c r="R78" s="29"/>
      <c r="S78" s="29"/>
      <c r="T78" s="29"/>
      <c r="U78" s="29"/>
      <c r="V78" s="29"/>
      <c r="W78" s="29"/>
      <c r="X78" s="5"/>
    </row>
    <row r="79" spans="1:24" ht="15" customHeight="1">
      <c r="A79" s="44">
        <v>65</v>
      </c>
      <c r="B79" s="171" t="s">
        <v>526</v>
      </c>
      <c r="C79" s="170" t="s">
        <v>1824</v>
      </c>
      <c r="D79" s="229">
        <v>7</v>
      </c>
      <c r="E79" s="173" t="s">
        <v>122</v>
      </c>
      <c r="F79" s="236" t="s">
        <v>1810</v>
      </c>
      <c r="G79" s="170" t="s">
        <v>1812</v>
      </c>
      <c r="H79" s="173" t="s">
        <v>1814</v>
      </c>
      <c r="I79" s="181" t="s">
        <v>1196</v>
      </c>
      <c r="J79" s="16">
        <v>3</v>
      </c>
      <c r="K79" s="17">
        <v>5</v>
      </c>
      <c r="L79" s="17">
        <v>7</v>
      </c>
      <c r="M79" s="17">
        <v>10</v>
      </c>
      <c r="N79" s="10">
        <f aca="true" t="shared" si="4" ref="N79:N85">J79+K79+L79+M79</f>
        <v>25</v>
      </c>
      <c r="O79" s="533">
        <v>36</v>
      </c>
      <c r="P79" s="143">
        <f aca="true" t="shared" si="5" ref="P79:P85">N79+O79</f>
        <v>61</v>
      </c>
      <c r="Q79" s="18"/>
      <c r="R79" s="29"/>
      <c r="S79" s="29"/>
      <c r="T79" s="29"/>
      <c r="U79" s="29"/>
      <c r="V79" s="29"/>
      <c r="W79" s="29"/>
      <c r="X79" s="5"/>
    </row>
    <row r="80" spans="1:24" ht="15" customHeight="1">
      <c r="A80" s="44">
        <v>66</v>
      </c>
      <c r="B80" s="171" t="s">
        <v>510</v>
      </c>
      <c r="C80" s="170" t="s">
        <v>1574</v>
      </c>
      <c r="D80" s="229">
        <v>7</v>
      </c>
      <c r="E80" s="173" t="s">
        <v>112</v>
      </c>
      <c r="F80" s="236" t="s">
        <v>1568</v>
      </c>
      <c r="G80" s="170" t="s">
        <v>1563</v>
      </c>
      <c r="H80" s="173" t="s">
        <v>1578</v>
      </c>
      <c r="I80" s="181" t="s">
        <v>1196</v>
      </c>
      <c r="J80" s="16">
        <v>1</v>
      </c>
      <c r="K80" s="17">
        <v>1</v>
      </c>
      <c r="L80" s="17">
        <v>1</v>
      </c>
      <c r="M80" s="17">
        <v>8</v>
      </c>
      <c r="N80" s="10">
        <f t="shared" si="4"/>
        <v>11</v>
      </c>
      <c r="O80" s="533">
        <v>47</v>
      </c>
      <c r="P80" s="143">
        <f t="shared" si="5"/>
        <v>58</v>
      </c>
      <c r="Q80" s="18"/>
      <c r="R80" s="29"/>
      <c r="S80" s="29"/>
      <c r="T80" s="29"/>
      <c r="U80" s="29"/>
      <c r="V80" s="29"/>
      <c r="W80" s="29"/>
      <c r="X80" s="5"/>
    </row>
    <row r="81" spans="1:24" ht="15" customHeight="1">
      <c r="A81" s="44">
        <v>67</v>
      </c>
      <c r="B81" s="171" t="s">
        <v>548</v>
      </c>
      <c r="C81" s="170" t="s">
        <v>2293</v>
      </c>
      <c r="D81" s="229">
        <v>7</v>
      </c>
      <c r="E81" s="206" t="s">
        <v>2274</v>
      </c>
      <c r="F81" s="236" t="s">
        <v>2275</v>
      </c>
      <c r="G81" s="176" t="s">
        <v>2267</v>
      </c>
      <c r="H81" s="173" t="s">
        <v>2281</v>
      </c>
      <c r="I81" s="181" t="s">
        <v>1196</v>
      </c>
      <c r="J81" s="16">
        <v>3</v>
      </c>
      <c r="K81" s="17">
        <v>3</v>
      </c>
      <c r="L81" s="17">
        <v>4</v>
      </c>
      <c r="M81" s="17">
        <v>5</v>
      </c>
      <c r="N81" s="10">
        <f t="shared" si="4"/>
        <v>15</v>
      </c>
      <c r="O81" s="533">
        <v>42</v>
      </c>
      <c r="P81" s="143">
        <f t="shared" si="5"/>
        <v>57</v>
      </c>
      <c r="Q81" s="18"/>
      <c r="R81" s="29"/>
      <c r="S81" s="29"/>
      <c r="T81" s="29"/>
      <c r="U81" s="29"/>
      <c r="V81" s="29"/>
      <c r="W81" s="29"/>
      <c r="X81" s="5"/>
    </row>
    <row r="82" spans="1:24" ht="15" customHeight="1">
      <c r="A82" s="44">
        <v>68</v>
      </c>
      <c r="B82" s="171" t="s">
        <v>541</v>
      </c>
      <c r="C82" s="222" t="s">
        <v>2101</v>
      </c>
      <c r="D82" s="443">
        <v>7</v>
      </c>
      <c r="E82" s="222" t="s">
        <v>59</v>
      </c>
      <c r="F82" s="451" t="s">
        <v>175</v>
      </c>
      <c r="G82" s="170" t="s">
        <v>2092</v>
      </c>
      <c r="H82" s="222" t="s">
        <v>2093</v>
      </c>
      <c r="I82" s="181" t="s">
        <v>1196</v>
      </c>
      <c r="J82" s="16">
        <v>0</v>
      </c>
      <c r="K82" s="17">
        <v>0</v>
      </c>
      <c r="L82" s="17">
        <v>0</v>
      </c>
      <c r="M82" s="17">
        <v>5</v>
      </c>
      <c r="N82" s="10">
        <f t="shared" si="4"/>
        <v>5</v>
      </c>
      <c r="O82" s="533">
        <v>42</v>
      </c>
      <c r="P82" s="143">
        <f t="shared" si="5"/>
        <v>47</v>
      </c>
      <c r="Q82" s="18"/>
      <c r="R82" s="29"/>
      <c r="S82" s="29"/>
      <c r="T82" s="29"/>
      <c r="U82" s="29"/>
      <c r="V82" s="29"/>
      <c r="W82" s="29"/>
      <c r="X82" s="5"/>
    </row>
    <row r="83" spans="1:24" ht="15" customHeight="1">
      <c r="A83" s="44">
        <v>69</v>
      </c>
      <c r="B83" s="171" t="s">
        <v>515</v>
      </c>
      <c r="C83" s="300" t="s">
        <v>1627</v>
      </c>
      <c r="D83" s="229">
        <v>7</v>
      </c>
      <c r="E83" s="300" t="s">
        <v>116</v>
      </c>
      <c r="F83" s="452" t="s">
        <v>1628</v>
      </c>
      <c r="G83" s="300" t="s">
        <v>1613</v>
      </c>
      <c r="H83" s="300" t="s">
        <v>1630</v>
      </c>
      <c r="I83" s="241" t="s">
        <v>1196</v>
      </c>
      <c r="J83" s="16"/>
      <c r="K83" s="17"/>
      <c r="L83" s="17"/>
      <c r="M83" s="17"/>
      <c r="N83" s="10">
        <f t="shared" si="4"/>
        <v>0</v>
      </c>
      <c r="O83" s="533"/>
      <c r="P83" s="143">
        <f t="shared" si="5"/>
        <v>0</v>
      </c>
      <c r="Q83" s="18"/>
      <c r="R83" s="29"/>
      <c r="S83" s="29"/>
      <c r="T83" s="29"/>
      <c r="U83" s="29"/>
      <c r="V83" s="29"/>
      <c r="W83" s="29"/>
      <c r="X83" s="5"/>
    </row>
    <row r="84" spans="1:24" ht="15" customHeight="1">
      <c r="A84" s="166">
        <v>70</v>
      </c>
      <c r="B84" s="171" t="s">
        <v>518</v>
      </c>
      <c r="C84" s="215" t="s">
        <v>1715</v>
      </c>
      <c r="D84" s="229">
        <v>7</v>
      </c>
      <c r="E84" s="214" t="s">
        <v>118</v>
      </c>
      <c r="F84" s="726" t="s">
        <v>1121</v>
      </c>
      <c r="G84" s="173" t="s">
        <v>1707</v>
      </c>
      <c r="H84" s="214" t="s">
        <v>1714</v>
      </c>
      <c r="I84" s="241" t="s">
        <v>1196</v>
      </c>
      <c r="J84" s="238"/>
      <c r="K84" s="239"/>
      <c r="L84" s="239"/>
      <c r="M84" s="239"/>
      <c r="N84" s="10">
        <f t="shared" si="4"/>
        <v>0</v>
      </c>
      <c r="O84" s="639"/>
      <c r="P84" s="143">
        <f t="shared" si="5"/>
        <v>0</v>
      </c>
      <c r="Q84" s="240"/>
      <c r="R84" s="29"/>
      <c r="S84" s="29"/>
      <c r="T84" s="29"/>
      <c r="U84" s="29"/>
      <c r="V84" s="29"/>
      <c r="W84" s="29"/>
      <c r="X84" s="5"/>
    </row>
    <row r="85" spans="1:24" ht="15" customHeight="1" thickBot="1">
      <c r="A85" s="45">
        <v>71</v>
      </c>
      <c r="B85" s="171" t="s">
        <v>539</v>
      </c>
      <c r="C85" s="670" t="s">
        <v>2099</v>
      </c>
      <c r="D85" s="444">
        <v>7</v>
      </c>
      <c r="E85" s="724" t="s">
        <v>131</v>
      </c>
      <c r="F85" s="453" t="s">
        <v>187</v>
      </c>
      <c r="G85" s="179" t="s">
        <v>2092</v>
      </c>
      <c r="H85" s="670" t="s">
        <v>2102</v>
      </c>
      <c r="I85" s="302" t="s">
        <v>1196</v>
      </c>
      <c r="J85" s="19"/>
      <c r="K85" s="20"/>
      <c r="L85" s="20"/>
      <c r="M85" s="20"/>
      <c r="N85" s="11">
        <f t="shared" si="4"/>
        <v>0</v>
      </c>
      <c r="O85" s="534"/>
      <c r="P85" s="144">
        <f t="shared" si="5"/>
        <v>0</v>
      </c>
      <c r="Q85" s="231"/>
      <c r="R85" s="29"/>
      <c r="S85" s="29"/>
      <c r="T85" s="29"/>
      <c r="U85" s="29"/>
      <c r="V85" s="29"/>
      <c r="W85" s="29"/>
      <c r="X85" s="5"/>
    </row>
    <row r="86" spans="1:20" ht="15">
      <c r="A86" s="5"/>
      <c r="D86" s="5"/>
      <c r="G86" s="12"/>
      <c r="H86" s="12"/>
      <c r="I86" s="12"/>
      <c r="J86" s="12"/>
      <c r="K86" s="12"/>
      <c r="L86" s="12"/>
      <c r="M86" s="12"/>
      <c r="N86" s="12"/>
      <c r="O86" s="29"/>
      <c r="P86" s="29"/>
      <c r="Q86" s="5"/>
      <c r="R86" s="5"/>
      <c r="S86" s="5"/>
      <c r="T86" s="5"/>
    </row>
    <row r="87" spans="1:20" ht="15">
      <c r="A87" s="5"/>
      <c r="D87" s="5"/>
      <c r="G87" s="12"/>
      <c r="H87" s="12"/>
      <c r="I87" s="12"/>
      <c r="J87" s="12"/>
      <c r="K87" s="12"/>
      <c r="L87" s="12"/>
      <c r="M87" s="12"/>
      <c r="N87" s="12"/>
      <c r="O87" s="29"/>
      <c r="P87" s="29"/>
      <c r="Q87" s="5"/>
      <c r="R87" s="5"/>
      <c r="S87" s="5"/>
      <c r="T87" s="5"/>
    </row>
    <row r="88" spans="1:20" ht="15">
      <c r="A88" s="5"/>
      <c r="D88" s="5"/>
      <c r="G88" s="12"/>
      <c r="H88" s="12"/>
      <c r="I88" s="12"/>
      <c r="J88" s="12"/>
      <c r="K88" s="12"/>
      <c r="L88" s="12"/>
      <c r="M88" s="12"/>
      <c r="N88" s="12"/>
      <c r="O88" s="29"/>
      <c r="P88" s="29"/>
      <c r="Q88" s="5"/>
      <c r="R88" s="5"/>
      <c r="S88" s="5"/>
      <c r="T88" s="5"/>
    </row>
    <row r="89" spans="1:14" ht="15">
      <c r="A89" t="s">
        <v>983</v>
      </c>
      <c r="D89" t="s">
        <v>984</v>
      </c>
      <c r="F89" t="s">
        <v>985</v>
      </c>
      <c r="J89" s="130" t="s">
        <v>986</v>
      </c>
      <c r="K89" s="130"/>
      <c r="L89" s="130"/>
      <c r="M89" s="130"/>
      <c r="N89" s="130"/>
    </row>
    <row r="90" spans="6:17" ht="15"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</row>
    <row r="91" ht="15" hidden="1">
      <c r="A91" t="s">
        <v>983</v>
      </c>
    </row>
    <row r="92" ht="15" hidden="1"/>
    <row r="93" ht="15">
      <c r="F93" s="154" t="s">
        <v>215</v>
      </c>
    </row>
    <row r="94" ht="17.25" customHeight="1" thickBot="1">
      <c r="B94" s="129" t="s">
        <v>1057</v>
      </c>
    </row>
    <row r="95" spans="2:8" ht="47.25" customHeight="1">
      <c r="B95" s="830" t="s">
        <v>262</v>
      </c>
      <c r="C95" s="831"/>
      <c r="D95" s="831"/>
      <c r="E95" s="831"/>
      <c r="F95" s="537" t="s">
        <v>1000</v>
      </c>
      <c r="H95" s="154" t="s">
        <v>212</v>
      </c>
    </row>
    <row r="96" spans="2:8" ht="36.75" customHeight="1">
      <c r="B96" s="529" t="s">
        <v>969</v>
      </c>
      <c r="C96" s="820" t="s">
        <v>271</v>
      </c>
      <c r="D96" s="820"/>
      <c r="E96" s="820"/>
      <c r="F96" s="527" t="s">
        <v>976</v>
      </c>
      <c r="H96" s="154" t="s">
        <v>213</v>
      </c>
    </row>
    <row r="97" spans="2:8" ht="32.25" customHeight="1">
      <c r="B97" s="529" t="s">
        <v>970</v>
      </c>
      <c r="C97" s="820" t="s">
        <v>1058</v>
      </c>
      <c r="D97" s="820"/>
      <c r="E97" s="820"/>
      <c r="F97" s="527" t="s">
        <v>976</v>
      </c>
      <c r="H97" s="154" t="s">
        <v>214</v>
      </c>
    </row>
    <row r="98" spans="2:6" ht="30" customHeight="1">
      <c r="B98" s="529" t="s">
        <v>971</v>
      </c>
      <c r="C98" s="820" t="s">
        <v>269</v>
      </c>
      <c r="D98" s="820"/>
      <c r="E98" s="820"/>
      <c r="F98" s="527" t="s">
        <v>270</v>
      </c>
    </row>
    <row r="99" spans="2:6" ht="32.25" customHeight="1" thickBot="1">
      <c r="B99" s="530" t="s">
        <v>977</v>
      </c>
      <c r="C99" s="816" t="s">
        <v>1053</v>
      </c>
      <c r="D99" s="816"/>
      <c r="E99" s="816"/>
      <c r="F99" s="528" t="s">
        <v>1056</v>
      </c>
    </row>
  </sheetData>
  <sheetProtection/>
  <mergeCells count="28">
    <mergeCell ref="R23:R30"/>
    <mergeCell ref="R31:R42"/>
    <mergeCell ref="R43:R50"/>
    <mergeCell ref="O12:O13"/>
    <mergeCell ref="A6:N6"/>
    <mergeCell ref="A7:N7"/>
    <mergeCell ref="A9:N9"/>
    <mergeCell ref="A11:A14"/>
    <mergeCell ref="B11:B14"/>
    <mergeCell ref="D11:D14"/>
    <mergeCell ref="E11:E14"/>
    <mergeCell ref="C97:E97"/>
    <mergeCell ref="C98:E98"/>
    <mergeCell ref="A8:N8"/>
    <mergeCell ref="N12:N13"/>
    <mergeCell ref="F11:F14"/>
    <mergeCell ref="G11:G14"/>
    <mergeCell ref="I11:I14"/>
    <mergeCell ref="C99:E99"/>
    <mergeCell ref="J11:O11"/>
    <mergeCell ref="J12:M12"/>
    <mergeCell ref="R11:R14"/>
    <mergeCell ref="P11:P13"/>
    <mergeCell ref="Q11:Q14"/>
    <mergeCell ref="B95:E95"/>
    <mergeCell ref="H11:H14"/>
    <mergeCell ref="C96:E96"/>
    <mergeCell ref="C11:C14"/>
  </mergeCells>
  <printOptions horizontalCentered="1"/>
  <pageMargins left="0" right="0" top="0.29330709" bottom="0.5" header="0.31496063" footer="0.4375"/>
  <pageSetup horizontalDpi="600" verticalDpi="600" orientation="landscape" paperSize="9" scale="8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95"/>
  <sheetViews>
    <sheetView zoomScale="80" zoomScaleNormal="80" zoomScalePageLayoutView="75" workbookViewId="0" topLeftCell="A1">
      <selection activeCell="X38" sqref="X38"/>
    </sheetView>
  </sheetViews>
  <sheetFormatPr defaultColWidth="9.140625" defaultRowHeight="15"/>
  <cols>
    <col min="1" max="1" width="5.00390625" style="0" customWidth="1"/>
    <col min="2" max="2" width="8.7109375" style="0" customWidth="1"/>
    <col min="3" max="3" width="24.00390625" style="0" customWidth="1"/>
    <col min="4" max="4" width="6.8515625" style="0" customWidth="1"/>
    <col min="5" max="5" width="25.57421875" style="0" customWidth="1"/>
    <col min="6" max="6" width="15.8515625" style="0" customWidth="1"/>
    <col min="7" max="7" width="12.7109375" style="0" customWidth="1"/>
    <col min="8" max="8" width="21.00390625" style="0" customWidth="1"/>
    <col min="9" max="9" width="10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4.8515625" style="0" customWidth="1"/>
    <col min="14" max="14" width="5.57421875" style="0" customWidth="1"/>
    <col min="15" max="15" width="8.28125" style="0" customWidth="1"/>
    <col min="18" max="18" width="6.710937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42" t="s">
        <v>967</v>
      </c>
      <c r="N2" s="38" t="s">
        <v>1113</v>
      </c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1"/>
      <c r="L3" s="6"/>
      <c r="M3" s="42" t="s">
        <v>968</v>
      </c>
      <c r="N3" s="38" t="s">
        <v>1114</v>
      </c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38"/>
      <c r="O4" s="38"/>
      <c r="P4" s="38"/>
    </row>
    <row r="5" spans="2:13" ht="11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6" ht="15">
      <c r="B6" s="849" t="s">
        <v>982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</row>
    <row r="7" spans="2:16" ht="15">
      <c r="B7" s="849" t="s">
        <v>1061</v>
      </c>
      <c r="C7" s="849"/>
      <c r="D7" s="849"/>
      <c r="E7" s="849"/>
      <c r="F7" s="849"/>
      <c r="G7" s="849"/>
      <c r="H7" s="849"/>
      <c r="I7" s="849"/>
      <c r="J7" s="849"/>
      <c r="K7" s="849"/>
      <c r="L7" s="849"/>
      <c r="M7" s="849"/>
      <c r="N7" s="849"/>
      <c r="O7" s="849"/>
      <c r="P7" s="849"/>
    </row>
    <row r="8" spans="2:16" ht="11.25" customHeight="1"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</row>
    <row r="9" spans="2:16" ht="13.5" customHeight="1">
      <c r="B9" s="833" t="s">
        <v>959</v>
      </c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</row>
    <row r="10" ht="12" customHeight="1" thickBot="1"/>
    <row r="11" spans="1:18" ht="12.75" customHeight="1" thickBot="1">
      <c r="A11" s="842" t="s">
        <v>987</v>
      </c>
      <c r="B11" s="834" t="s">
        <v>988</v>
      </c>
      <c r="C11" s="838" t="s">
        <v>989</v>
      </c>
      <c r="D11" s="834" t="s">
        <v>990</v>
      </c>
      <c r="E11" s="838" t="s">
        <v>991</v>
      </c>
      <c r="F11" s="838" t="s">
        <v>993</v>
      </c>
      <c r="G11" s="838" t="s">
        <v>992</v>
      </c>
      <c r="H11" s="838" t="s">
        <v>994</v>
      </c>
      <c r="I11" s="836" t="s">
        <v>1115</v>
      </c>
      <c r="J11" s="860" t="s">
        <v>961</v>
      </c>
      <c r="K11" s="861"/>
      <c r="L11" s="861"/>
      <c r="M11" s="861"/>
      <c r="N11" s="861"/>
      <c r="O11" s="862"/>
      <c r="P11" s="863" t="s">
        <v>973</v>
      </c>
      <c r="Q11" s="872" t="s">
        <v>962</v>
      </c>
      <c r="R11" s="869" t="s">
        <v>207</v>
      </c>
    </row>
    <row r="12" spans="1:18" ht="27" customHeight="1" thickBot="1">
      <c r="A12" s="843"/>
      <c r="B12" s="835"/>
      <c r="C12" s="839"/>
      <c r="D12" s="835"/>
      <c r="E12" s="839"/>
      <c r="F12" s="839"/>
      <c r="G12" s="839"/>
      <c r="H12" s="839"/>
      <c r="I12" s="837"/>
      <c r="J12" s="824" t="s">
        <v>261</v>
      </c>
      <c r="K12" s="825"/>
      <c r="L12" s="825"/>
      <c r="M12" s="826"/>
      <c r="N12" s="844" t="s">
        <v>963</v>
      </c>
      <c r="O12" s="846" t="s">
        <v>972</v>
      </c>
      <c r="P12" s="864"/>
      <c r="Q12" s="873"/>
      <c r="R12" s="870"/>
    </row>
    <row r="13" spans="1:18" ht="32.25" customHeight="1" thickBot="1">
      <c r="A13" s="843"/>
      <c r="B13" s="835"/>
      <c r="C13" s="839"/>
      <c r="D13" s="835"/>
      <c r="E13" s="839"/>
      <c r="F13" s="839"/>
      <c r="G13" s="839"/>
      <c r="H13" s="839"/>
      <c r="I13" s="837"/>
      <c r="J13" s="15" t="s">
        <v>969</v>
      </c>
      <c r="K13" s="15" t="s">
        <v>970</v>
      </c>
      <c r="L13" s="15" t="s">
        <v>971</v>
      </c>
      <c r="M13" s="14" t="s">
        <v>977</v>
      </c>
      <c r="N13" s="845"/>
      <c r="O13" s="848"/>
      <c r="P13" s="865"/>
      <c r="Q13" s="873"/>
      <c r="R13" s="870"/>
    </row>
    <row r="14" spans="1:18" ht="15.75" thickBot="1">
      <c r="A14" s="855"/>
      <c r="B14" s="835"/>
      <c r="C14" s="839"/>
      <c r="D14" s="835"/>
      <c r="E14" s="839"/>
      <c r="F14" s="839"/>
      <c r="G14" s="839"/>
      <c r="H14" s="839"/>
      <c r="I14" s="837"/>
      <c r="J14" s="31" t="s">
        <v>268</v>
      </c>
      <c r="K14" s="31" t="s">
        <v>976</v>
      </c>
      <c r="L14" s="31" t="s">
        <v>976</v>
      </c>
      <c r="M14" s="26" t="s">
        <v>976</v>
      </c>
      <c r="N14" s="32" t="s">
        <v>964</v>
      </c>
      <c r="O14" s="31" t="s">
        <v>964</v>
      </c>
      <c r="P14" s="33" t="s">
        <v>975</v>
      </c>
      <c r="Q14" s="874"/>
      <c r="R14" s="871"/>
    </row>
    <row r="15" spans="1:18" ht="15" customHeight="1" thickBot="1">
      <c r="A15" s="43">
        <v>1</v>
      </c>
      <c r="B15" s="234" t="s">
        <v>593</v>
      </c>
      <c r="C15" s="178" t="s">
        <v>1826</v>
      </c>
      <c r="D15" s="471">
        <v>8</v>
      </c>
      <c r="E15" s="178" t="s">
        <v>153</v>
      </c>
      <c r="F15" s="255" t="s">
        <v>1810</v>
      </c>
      <c r="G15" s="180" t="s">
        <v>1812</v>
      </c>
      <c r="H15" s="255" t="s">
        <v>1829</v>
      </c>
      <c r="I15" s="178" t="s">
        <v>1196</v>
      </c>
      <c r="J15" s="148">
        <v>20</v>
      </c>
      <c r="K15" s="25">
        <v>10</v>
      </c>
      <c r="L15" s="25">
        <v>10</v>
      </c>
      <c r="M15" s="25">
        <v>10</v>
      </c>
      <c r="N15" s="39">
        <f aca="true" t="shared" si="0" ref="N15:N78">J15+K15+L15+M15</f>
        <v>50</v>
      </c>
      <c r="O15" s="644">
        <v>47</v>
      </c>
      <c r="P15" s="728">
        <f aca="true" t="shared" si="1" ref="P15:P78">N15+O15</f>
        <v>97</v>
      </c>
      <c r="Q15" s="748" t="s">
        <v>950</v>
      </c>
      <c r="R15" s="721"/>
    </row>
    <row r="16" spans="1:18" ht="15" customHeight="1" thickBot="1">
      <c r="A16" s="44">
        <v>2</v>
      </c>
      <c r="B16" s="234" t="s">
        <v>602</v>
      </c>
      <c r="C16" s="173" t="s">
        <v>1964</v>
      </c>
      <c r="D16" s="242">
        <v>8</v>
      </c>
      <c r="E16" s="173" t="s">
        <v>2327</v>
      </c>
      <c r="F16" s="264" t="s">
        <v>1953</v>
      </c>
      <c r="G16" s="476" t="s">
        <v>1950</v>
      </c>
      <c r="H16" s="236" t="s">
        <v>1965</v>
      </c>
      <c r="I16" s="173" t="s">
        <v>1196</v>
      </c>
      <c r="J16" s="149">
        <v>20</v>
      </c>
      <c r="K16" s="17">
        <v>10</v>
      </c>
      <c r="L16" s="17">
        <v>10</v>
      </c>
      <c r="M16" s="17">
        <v>10</v>
      </c>
      <c r="N16" s="10">
        <f t="shared" si="0"/>
        <v>50</v>
      </c>
      <c r="O16" s="643">
        <v>47</v>
      </c>
      <c r="P16" s="729">
        <f t="shared" si="1"/>
        <v>97</v>
      </c>
      <c r="Q16" s="622" t="s">
        <v>950</v>
      </c>
      <c r="R16" s="721"/>
    </row>
    <row r="17" spans="1:18" ht="15" customHeight="1" thickBot="1">
      <c r="A17" s="44">
        <v>3</v>
      </c>
      <c r="B17" s="234" t="s">
        <v>611</v>
      </c>
      <c r="C17" s="173" t="s">
        <v>2159</v>
      </c>
      <c r="D17" s="242">
        <v>8</v>
      </c>
      <c r="E17" s="173" t="s">
        <v>159</v>
      </c>
      <c r="F17" s="283" t="s">
        <v>204</v>
      </c>
      <c r="G17" s="181" t="s">
        <v>2121</v>
      </c>
      <c r="H17" s="236" t="s">
        <v>2160</v>
      </c>
      <c r="I17" s="173" t="s">
        <v>1196</v>
      </c>
      <c r="J17" s="149">
        <v>20</v>
      </c>
      <c r="K17" s="17">
        <v>9</v>
      </c>
      <c r="L17" s="17">
        <v>10</v>
      </c>
      <c r="M17" s="17">
        <v>10</v>
      </c>
      <c r="N17" s="10">
        <f t="shared" si="0"/>
        <v>49</v>
      </c>
      <c r="O17" s="643">
        <v>47</v>
      </c>
      <c r="P17" s="729">
        <f t="shared" si="1"/>
        <v>96</v>
      </c>
      <c r="Q17" s="622" t="s">
        <v>951</v>
      </c>
      <c r="R17" s="721"/>
    </row>
    <row r="18" spans="1:18" ht="15" customHeight="1" thickBot="1">
      <c r="A18" s="44">
        <v>4</v>
      </c>
      <c r="B18" s="234" t="s">
        <v>613</v>
      </c>
      <c r="C18" s="173" t="s">
        <v>2162</v>
      </c>
      <c r="D18" s="242">
        <v>8</v>
      </c>
      <c r="E18" s="173" t="s">
        <v>108</v>
      </c>
      <c r="F18" s="283" t="s">
        <v>193</v>
      </c>
      <c r="G18" s="181" t="s">
        <v>2121</v>
      </c>
      <c r="H18" s="236" t="s">
        <v>2163</v>
      </c>
      <c r="I18" s="173" t="s">
        <v>1196</v>
      </c>
      <c r="J18" s="149">
        <v>20</v>
      </c>
      <c r="K18" s="17">
        <v>10</v>
      </c>
      <c r="L18" s="17">
        <v>10</v>
      </c>
      <c r="M18" s="17">
        <v>10</v>
      </c>
      <c r="N18" s="10">
        <f t="shared" si="0"/>
        <v>50</v>
      </c>
      <c r="O18" s="643">
        <v>46</v>
      </c>
      <c r="P18" s="729">
        <f t="shared" si="1"/>
        <v>96</v>
      </c>
      <c r="Q18" s="622" t="s">
        <v>951</v>
      </c>
      <c r="R18" s="721"/>
    </row>
    <row r="19" spans="1:18" ht="15" customHeight="1" thickBot="1">
      <c r="A19" s="44">
        <v>5</v>
      </c>
      <c r="B19" s="234" t="s">
        <v>568</v>
      </c>
      <c r="C19" s="210" t="s">
        <v>1340</v>
      </c>
      <c r="D19" s="242">
        <v>8</v>
      </c>
      <c r="E19" s="454" t="s">
        <v>218</v>
      </c>
      <c r="F19" s="315" t="s">
        <v>216</v>
      </c>
      <c r="G19" s="181" t="s">
        <v>1327</v>
      </c>
      <c r="H19" s="264" t="s">
        <v>1342</v>
      </c>
      <c r="I19" s="173" t="s">
        <v>1196</v>
      </c>
      <c r="J19" s="149">
        <v>20</v>
      </c>
      <c r="K19" s="17">
        <v>10</v>
      </c>
      <c r="L19" s="17">
        <v>10</v>
      </c>
      <c r="M19" s="17">
        <v>8</v>
      </c>
      <c r="N19" s="10">
        <f t="shared" si="0"/>
        <v>48</v>
      </c>
      <c r="O19" s="643">
        <v>47</v>
      </c>
      <c r="P19" s="729">
        <f t="shared" si="1"/>
        <v>95</v>
      </c>
      <c r="Q19" s="622" t="s">
        <v>952</v>
      </c>
      <c r="R19" s="721"/>
    </row>
    <row r="20" spans="1:18" ht="15" customHeight="1" thickBot="1">
      <c r="A20" s="44">
        <v>6</v>
      </c>
      <c r="B20" s="234" t="s">
        <v>625</v>
      </c>
      <c r="C20" s="206" t="s">
        <v>6</v>
      </c>
      <c r="D20" s="242">
        <v>8</v>
      </c>
      <c r="E20" s="211" t="s">
        <v>3</v>
      </c>
      <c r="F20" s="236" t="s">
        <v>2436</v>
      </c>
      <c r="G20" s="173" t="s">
        <v>2437</v>
      </c>
      <c r="H20" s="283" t="s">
        <v>4</v>
      </c>
      <c r="I20" s="181" t="s">
        <v>1196</v>
      </c>
      <c r="J20" s="149">
        <v>20</v>
      </c>
      <c r="K20" s="17">
        <v>9</v>
      </c>
      <c r="L20" s="17">
        <v>10</v>
      </c>
      <c r="M20" s="17">
        <v>10</v>
      </c>
      <c r="N20" s="10">
        <f t="shared" si="0"/>
        <v>49</v>
      </c>
      <c r="O20" s="643">
        <v>46</v>
      </c>
      <c r="P20" s="729">
        <f t="shared" si="1"/>
        <v>95</v>
      </c>
      <c r="Q20" s="622" t="s">
        <v>952</v>
      </c>
      <c r="R20" s="721"/>
    </row>
    <row r="21" spans="1:18" ht="15" customHeight="1" thickBot="1">
      <c r="A21" s="44">
        <v>7</v>
      </c>
      <c r="B21" s="234" t="s">
        <v>607</v>
      </c>
      <c r="C21" s="212" t="s">
        <v>2050</v>
      </c>
      <c r="D21" s="242">
        <v>8</v>
      </c>
      <c r="E21" s="212" t="s">
        <v>157</v>
      </c>
      <c r="F21" s="272" t="s">
        <v>2026</v>
      </c>
      <c r="G21" s="181" t="s">
        <v>2031</v>
      </c>
      <c r="H21" s="272" t="s">
        <v>2053</v>
      </c>
      <c r="I21" s="173" t="s">
        <v>1196</v>
      </c>
      <c r="J21" s="149">
        <v>20</v>
      </c>
      <c r="K21" s="17">
        <v>7</v>
      </c>
      <c r="L21" s="17">
        <v>10</v>
      </c>
      <c r="M21" s="17">
        <v>10</v>
      </c>
      <c r="N21" s="10">
        <f t="shared" si="0"/>
        <v>47</v>
      </c>
      <c r="O21" s="643">
        <v>47</v>
      </c>
      <c r="P21" s="729">
        <f t="shared" si="1"/>
        <v>94</v>
      </c>
      <c r="Q21" s="730"/>
      <c r="R21" s="821">
        <v>1</v>
      </c>
    </row>
    <row r="22" spans="1:18" ht="15" customHeight="1" thickBot="1">
      <c r="A22" s="44">
        <v>8</v>
      </c>
      <c r="B22" s="234" t="s">
        <v>560</v>
      </c>
      <c r="C22" s="193" t="s">
        <v>1207</v>
      </c>
      <c r="D22" s="242">
        <v>8</v>
      </c>
      <c r="E22" s="193" t="s">
        <v>46</v>
      </c>
      <c r="F22" s="252" t="s">
        <v>1209</v>
      </c>
      <c r="G22" s="468" t="s">
        <v>1192</v>
      </c>
      <c r="H22" s="269" t="s">
        <v>1212</v>
      </c>
      <c r="I22" s="173" t="s">
        <v>1196</v>
      </c>
      <c r="J22" s="149">
        <v>20</v>
      </c>
      <c r="K22" s="17">
        <v>10</v>
      </c>
      <c r="L22" s="17">
        <v>10</v>
      </c>
      <c r="M22" s="17">
        <v>10</v>
      </c>
      <c r="N22" s="10">
        <f t="shared" si="0"/>
        <v>50</v>
      </c>
      <c r="O22" s="643">
        <v>43</v>
      </c>
      <c r="P22" s="729">
        <f t="shared" si="1"/>
        <v>93</v>
      </c>
      <c r="Q22" s="730"/>
      <c r="R22" s="822"/>
    </row>
    <row r="23" spans="1:18" ht="15" customHeight="1" thickBot="1">
      <c r="A23" s="44">
        <v>9</v>
      </c>
      <c r="B23" s="234" t="s">
        <v>616</v>
      </c>
      <c r="C23" s="173" t="s">
        <v>2168</v>
      </c>
      <c r="D23" s="242">
        <v>8</v>
      </c>
      <c r="E23" s="173" t="s">
        <v>162</v>
      </c>
      <c r="F23" s="283" t="s">
        <v>195</v>
      </c>
      <c r="G23" s="181" t="s">
        <v>2121</v>
      </c>
      <c r="H23" s="236" t="s">
        <v>2169</v>
      </c>
      <c r="I23" s="173" t="s">
        <v>1196</v>
      </c>
      <c r="J23" s="149">
        <v>20</v>
      </c>
      <c r="K23" s="17">
        <v>10</v>
      </c>
      <c r="L23" s="17">
        <v>10</v>
      </c>
      <c r="M23" s="17">
        <v>10</v>
      </c>
      <c r="N23" s="10">
        <f t="shared" si="0"/>
        <v>50</v>
      </c>
      <c r="O23" s="643">
        <v>43</v>
      </c>
      <c r="P23" s="729">
        <f t="shared" si="1"/>
        <v>93</v>
      </c>
      <c r="Q23" s="730"/>
      <c r="R23" s="822"/>
    </row>
    <row r="24" spans="1:18" ht="15" customHeight="1" thickBot="1">
      <c r="A24" s="44">
        <v>10</v>
      </c>
      <c r="B24" s="234" t="s">
        <v>584</v>
      </c>
      <c r="C24" s="173" t="s">
        <v>1631</v>
      </c>
      <c r="D24" s="242">
        <v>8</v>
      </c>
      <c r="E24" s="173" t="s">
        <v>146</v>
      </c>
      <c r="F24" s="236" t="s">
        <v>1607</v>
      </c>
      <c r="G24" s="181" t="s">
        <v>1613</v>
      </c>
      <c r="H24" s="236" t="s">
        <v>1635</v>
      </c>
      <c r="I24" s="173" t="s">
        <v>1196</v>
      </c>
      <c r="J24" s="149">
        <v>19</v>
      </c>
      <c r="K24" s="17">
        <v>10</v>
      </c>
      <c r="L24" s="17">
        <v>10</v>
      </c>
      <c r="M24" s="17">
        <v>8</v>
      </c>
      <c r="N24" s="10">
        <f t="shared" si="0"/>
        <v>47</v>
      </c>
      <c r="O24" s="643">
        <v>44</v>
      </c>
      <c r="P24" s="729">
        <f t="shared" si="1"/>
        <v>91</v>
      </c>
      <c r="Q24" s="730"/>
      <c r="R24" s="822"/>
    </row>
    <row r="25" spans="1:18" ht="15" customHeight="1" thickBot="1">
      <c r="A25" s="44">
        <v>11</v>
      </c>
      <c r="B25" s="234" t="s">
        <v>620</v>
      </c>
      <c r="C25" s="173" t="s">
        <v>2361</v>
      </c>
      <c r="D25" s="242">
        <v>8</v>
      </c>
      <c r="E25" s="173" t="s">
        <v>2362</v>
      </c>
      <c r="F25" s="315" t="s">
        <v>242</v>
      </c>
      <c r="G25" s="181" t="s">
        <v>2341</v>
      </c>
      <c r="H25" s="236" t="s">
        <v>2363</v>
      </c>
      <c r="I25" s="173" t="s">
        <v>1196</v>
      </c>
      <c r="J25" s="149">
        <v>20</v>
      </c>
      <c r="K25" s="17">
        <v>8</v>
      </c>
      <c r="L25" s="17">
        <v>10</v>
      </c>
      <c r="M25" s="17">
        <v>10</v>
      </c>
      <c r="N25" s="10">
        <f t="shared" si="0"/>
        <v>48</v>
      </c>
      <c r="O25" s="643">
        <v>43</v>
      </c>
      <c r="P25" s="729">
        <f t="shared" si="1"/>
        <v>91</v>
      </c>
      <c r="Q25" s="730"/>
      <c r="R25" s="822"/>
    </row>
    <row r="26" spans="1:18" ht="15" customHeight="1" thickBot="1">
      <c r="A26" s="44">
        <v>12</v>
      </c>
      <c r="B26" s="234" t="s">
        <v>588</v>
      </c>
      <c r="C26" s="428" t="s">
        <v>1718</v>
      </c>
      <c r="D26" s="242">
        <v>8</v>
      </c>
      <c r="E26" s="428" t="s">
        <v>149</v>
      </c>
      <c r="F26" s="270" t="s">
        <v>1121</v>
      </c>
      <c r="G26" s="181" t="s">
        <v>1707</v>
      </c>
      <c r="H26" s="270" t="s">
        <v>1720</v>
      </c>
      <c r="I26" s="173" t="s">
        <v>1196</v>
      </c>
      <c r="J26" s="149">
        <v>20</v>
      </c>
      <c r="K26" s="17">
        <v>10</v>
      </c>
      <c r="L26" s="17">
        <v>10</v>
      </c>
      <c r="M26" s="17">
        <v>10</v>
      </c>
      <c r="N26" s="10">
        <f t="shared" si="0"/>
        <v>50</v>
      </c>
      <c r="O26" s="643">
        <v>40</v>
      </c>
      <c r="P26" s="729">
        <f t="shared" si="1"/>
        <v>90</v>
      </c>
      <c r="Q26" s="730"/>
      <c r="R26" s="822"/>
    </row>
    <row r="27" spans="1:18" ht="15" customHeight="1" thickBot="1">
      <c r="A27" s="44">
        <v>13</v>
      </c>
      <c r="B27" s="234" t="s">
        <v>596</v>
      </c>
      <c r="C27" s="173" t="s">
        <v>1888</v>
      </c>
      <c r="D27" s="242">
        <v>8</v>
      </c>
      <c r="E27" s="440" t="s">
        <v>247</v>
      </c>
      <c r="F27" s="236" t="s">
        <v>1872</v>
      </c>
      <c r="G27" s="181" t="s">
        <v>1876</v>
      </c>
      <c r="H27" s="236" t="s">
        <v>1891</v>
      </c>
      <c r="I27" s="173" t="s">
        <v>1196</v>
      </c>
      <c r="J27" s="149">
        <v>20</v>
      </c>
      <c r="K27" s="17">
        <v>10</v>
      </c>
      <c r="L27" s="17">
        <v>10</v>
      </c>
      <c r="M27" s="17">
        <v>10</v>
      </c>
      <c r="N27" s="10">
        <f t="shared" si="0"/>
        <v>50</v>
      </c>
      <c r="O27" s="643">
        <v>40</v>
      </c>
      <c r="P27" s="729">
        <f t="shared" si="1"/>
        <v>90</v>
      </c>
      <c r="Q27" s="730"/>
      <c r="R27" s="822"/>
    </row>
    <row r="28" spans="1:18" ht="15" customHeight="1" thickBot="1">
      <c r="A28" s="44">
        <v>14</v>
      </c>
      <c r="B28" s="234" t="s">
        <v>598</v>
      </c>
      <c r="C28" s="173" t="s">
        <v>1890</v>
      </c>
      <c r="D28" s="242">
        <v>8</v>
      </c>
      <c r="E28" s="440" t="s">
        <v>248</v>
      </c>
      <c r="F28" s="236" t="s">
        <v>1874</v>
      </c>
      <c r="G28" s="181" t="s">
        <v>1876</v>
      </c>
      <c r="H28" s="236" t="s">
        <v>1892</v>
      </c>
      <c r="I28" s="173" t="s">
        <v>1196</v>
      </c>
      <c r="J28" s="149">
        <v>20</v>
      </c>
      <c r="K28" s="17">
        <v>10</v>
      </c>
      <c r="L28" s="17">
        <v>10</v>
      </c>
      <c r="M28" s="17">
        <v>10</v>
      </c>
      <c r="N28" s="10">
        <f t="shared" si="0"/>
        <v>50</v>
      </c>
      <c r="O28" s="643">
        <v>40</v>
      </c>
      <c r="P28" s="729">
        <f t="shared" si="1"/>
        <v>90</v>
      </c>
      <c r="Q28" s="730"/>
      <c r="R28" s="822"/>
    </row>
    <row r="29" spans="1:18" ht="15" customHeight="1" thickBot="1">
      <c r="A29" s="44">
        <v>15</v>
      </c>
      <c r="B29" s="234" t="s">
        <v>599</v>
      </c>
      <c r="C29" s="194" t="s">
        <v>1918</v>
      </c>
      <c r="D29" s="242">
        <v>8</v>
      </c>
      <c r="E29" s="194" t="s">
        <v>155</v>
      </c>
      <c r="F29" s="254" t="s">
        <v>1898</v>
      </c>
      <c r="G29" s="181" t="s">
        <v>1899</v>
      </c>
      <c r="H29" s="254" t="s">
        <v>1922</v>
      </c>
      <c r="I29" s="173" t="s">
        <v>1196</v>
      </c>
      <c r="J29" s="149">
        <v>20</v>
      </c>
      <c r="K29" s="17">
        <v>10</v>
      </c>
      <c r="L29" s="17">
        <v>10</v>
      </c>
      <c r="M29" s="17">
        <v>10</v>
      </c>
      <c r="N29" s="10">
        <f t="shared" si="0"/>
        <v>50</v>
      </c>
      <c r="O29" s="643">
        <v>40</v>
      </c>
      <c r="P29" s="729">
        <f t="shared" si="1"/>
        <v>90</v>
      </c>
      <c r="Q29" s="730"/>
      <c r="R29" s="822"/>
    </row>
    <row r="30" spans="1:18" ht="15" customHeight="1" thickBot="1">
      <c r="A30" s="44">
        <v>16</v>
      </c>
      <c r="B30" s="234" t="s">
        <v>603</v>
      </c>
      <c r="C30" s="173" t="s">
        <v>1966</v>
      </c>
      <c r="D30" s="242">
        <v>8</v>
      </c>
      <c r="E30" s="173" t="s">
        <v>99</v>
      </c>
      <c r="F30" s="264" t="s">
        <v>1953</v>
      </c>
      <c r="G30" s="476" t="s">
        <v>1950</v>
      </c>
      <c r="H30" s="236" t="s">
        <v>1960</v>
      </c>
      <c r="I30" s="173" t="s">
        <v>1196</v>
      </c>
      <c r="J30" s="149">
        <v>20</v>
      </c>
      <c r="K30" s="17">
        <v>10</v>
      </c>
      <c r="L30" s="17">
        <v>10</v>
      </c>
      <c r="M30" s="17">
        <v>10</v>
      </c>
      <c r="N30" s="10">
        <f t="shared" si="0"/>
        <v>50</v>
      </c>
      <c r="O30" s="643">
        <v>40</v>
      </c>
      <c r="P30" s="729">
        <f t="shared" si="1"/>
        <v>90</v>
      </c>
      <c r="Q30" s="730"/>
      <c r="R30" s="823"/>
    </row>
    <row r="31" spans="1:18" ht="15" customHeight="1" thickBot="1">
      <c r="A31" s="44">
        <v>17</v>
      </c>
      <c r="B31" s="234" t="s">
        <v>572</v>
      </c>
      <c r="C31" s="173" t="s">
        <v>1440</v>
      </c>
      <c r="D31" s="242">
        <v>8</v>
      </c>
      <c r="E31" s="173" t="s">
        <v>139</v>
      </c>
      <c r="F31" s="236" t="s">
        <v>1136</v>
      </c>
      <c r="G31" s="181" t="s">
        <v>1427</v>
      </c>
      <c r="H31" s="236" t="s">
        <v>1436</v>
      </c>
      <c r="I31" s="173" t="s">
        <v>1196</v>
      </c>
      <c r="J31" s="149">
        <v>20</v>
      </c>
      <c r="K31" s="17">
        <v>10</v>
      </c>
      <c r="L31" s="17">
        <v>10</v>
      </c>
      <c r="M31" s="17">
        <v>6</v>
      </c>
      <c r="N31" s="10">
        <f t="shared" si="0"/>
        <v>46</v>
      </c>
      <c r="O31" s="643">
        <v>43</v>
      </c>
      <c r="P31" s="729">
        <f t="shared" si="1"/>
        <v>89</v>
      </c>
      <c r="Q31" s="730"/>
      <c r="R31" s="821">
        <v>2</v>
      </c>
    </row>
    <row r="32" spans="1:18" ht="15" customHeight="1" thickBot="1">
      <c r="A32" s="44">
        <v>18</v>
      </c>
      <c r="B32" s="234" t="s">
        <v>615</v>
      </c>
      <c r="C32" s="173" t="s">
        <v>2166</v>
      </c>
      <c r="D32" s="242">
        <v>8</v>
      </c>
      <c r="E32" s="173" t="s">
        <v>161</v>
      </c>
      <c r="F32" s="280" t="s">
        <v>205</v>
      </c>
      <c r="G32" s="181" t="s">
        <v>2121</v>
      </c>
      <c r="H32" s="236" t="s">
        <v>2167</v>
      </c>
      <c r="I32" s="173" t="s">
        <v>1196</v>
      </c>
      <c r="J32" s="149">
        <v>20</v>
      </c>
      <c r="K32" s="17">
        <v>10</v>
      </c>
      <c r="L32" s="17">
        <v>10</v>
      </c>
      <c r="M32" s="17">
        <v>10</v>
      </c>
      <c r="N32" s="10">
        <f t="shared" si="0"/>
        <v>50</v>
      </c>
      <c r="O32" s="643">
        <v>39</v>
      </c>
      <c r="P32" s="729">
        <f t="shared" si="1"/>
        <v>89</v>
      </c>
      <c r="Q32" s="730"/>
      <c r="R32" s="822"/>
    </row>
    <row r="33" spans="1:18" ht="15" customHeight="1" thickBot="1">
      <c r="A33" s="44">
        <v>19</v>
      </c>
      <c r="B33" s="234" t="s">
        <v>626</v>
      </c>
      <c r="C33" s="206" t="s">
        <v>7</v>
      </c>
      <c r="D33" s="242">
        <v>8</v>
      </c>
      <c r="E33" s="211" t="s">
        <v>3</v>
      </c>
      <c r="F33" s="236" t="s">
        <v>2436</v>
      </c>
      <c r="G33" s="173" t="s">
        <v>2437</v>
      </c>
      <c r="H33" s="283" t="s">
        <v>4</v>
      </c>
      <c r="I33" s="181" t="s">
        <v>1196</v>
      </c>
      <c r="J33" s="149">
        <v>20</v>
      </c>
      <c r="K33" s="17">
        <v>9</v>
      </c>
      <c r="L33" s="17">
        <v>10</v>
      </c>
      <c r="M33" s="17">
        <v>10</v>
      </c>
      <c r="N33" s="10">
        <f t="shared" si="0"/>
        <v>49</v>
      </c>
      <c r="O33" s="643">
        <v>40</v>
      </c>
      <c r="P33" s="729">
        <f t="shared" si="1"/>
        <v>89</v>
      </c>
      <c r="Q33" s="730"/>
      <c r="R33" s="822"/>
    </row>
    <row r="34" spans="1:18" ht="15" customHeight="1" thickBot="1">
      <c r="A34" s="44">
        <v>20</v>
      </c>
      <c r="B34" s="234" t="s">
        <v>589</v>
      </c>
      <c r="C34" s="428" t="s">
        <v>1719</v>
      </c>
      <c r="D34" s="242">
        <v>8</v>
      </c>
      <c r="E34" s="428" t="s">
        <v>150</v>
      </c>
      <c r="F34" s="270" t="s">
        <v>1121</v>
      </c>
      <c r="G34" s="181" t="s">
        <v>1707</v>
      </c>
      <c r="H34" s="270" t="s">
        <v>1721</v>
      </c>
      <c r="I34" s="173" t="s">
        <v>1196</v>
      </c>
      <c r="J34" s="149">
        <v>15</v>
      </c>
      <c r="K34" s="17">
        <v>10</v>
      </c>
      <c r="L34" s="17">
        <v>10</v>
      </c>
      <c r="M34" s="17">
        <v>10</v>
      </c>
      <c r="N34" s="10">
        <f t="shared" si="0"/>
        <v>45</v>
      </c>
      <c r="O34" s="643">
        <v>43</v>
      </c>
      <c r="P34" s="729">
        <f t="shared" si="1"/>
        <v>88</v>
      </c>
      <c r="Q34" s="730"/>
      <c r="R34" s="822"/>
    </row>
    <row r="35" spans="1:18" ht="15" customHeight="1" thickBot="1">
      <c r="A35" s="44">
        <v>21</v>
      </c>
      <c r="B35" s="234" t="s">
        <v>617</v>
      </c>
      <c r="C35" s="193" t="s">
        <v>2304</v>
      </c>
      <c r="D35" s="242">
        <v>8</v>
      </c>
      <c r="E35" s="193" t="s">
        <v>2305</v>
      </c>
      <c r="F35" s="269" t="s">
        <v>2275</v>
      </c>
      <c r="G35" s="468" t="s">
        <v>2267</v>
      </c>
      <c r="H35" s="269" t="s">
        <v>2306</v>
      </c>
      <c r="I35" s="193" t="s">
        <v>1196</v>
      </c>
      <c r="J35" s="149">
        <v>20</v>
      </c>
      <c r="K35" s="17">
        <v>8</v>
      </c>
      <c r="L35" s="17">
        <v>10</v>
      </c>
      <c r="M35" s="17">
        <v>10</v>
      </c>
      <c r="N35" s="10">
        <f t="shared" si="0"/>
        <v>48</v>
      </c>
      <c r="O35" s="643">
        <v>40</v>
      </c>
      <c r="P35" s="737">
        <f t="shared" si="1"/>
        <v>88</v>
      </c>
      <c r="Q35" s="730"/>
      <c r="R35" s="822"/>
    </row>
    <row r="36" spans="1:18" ht="15" customHeight="1" thickBot="1">
      <c r="A36" s="44">
        <v>22</v>
      </c>
      <c r="B36" s="234" t="s">
        <v>623</v>
      </c>
      <c r="C36" s="173" t="s">
        <v>2419</v>
      </c>
      <c r="D36" s="242">
        <v>8</v>
      </c>
      <c r="E36" s="458" t="s">
        <v>2391</v>
      </c>
      <c r="F36" s="236" t="s">
        <v>2392</v>
      </c>
      <c r="G36" s="181" t="s">
        <v>2393</v>
      </c>
      <c r="H36" s="236" t="s">
        <v>2404</v>
      </c>
      <c r="I36" s="181" t="s">
        <v>1196</v>
      </c>
      <c r="J36" s="149">
        <v>20</v>
      </c>
      <c r="K36" s="17">
        <v>7</v>
      </c>
      <c r="L36" s="17">
        <v>10</v>
      </c>
      <c r="M36" s="17">
        <v>8</v>
      </c>
      <c r="N36" s="10">
        <f t="shared" si="0"/>
        <v>45</v>
      </c>
      <c r="O36" s="643">
        <v>43</v>
      </c>
      <c r="P36" s="143">
        <f t="shared" si="1"/>
        <v>88</v>
      </c>
      <c r="Q36" s="708"/>
      <c r="R36" s="822"/>
    </row>
    <row r="37" spans="1:18" ht="15" customHeight="1" thickBot="1">
      <c r="A37" s="44">
        <v>23</v>
      </c>
      <c r="B37" s="234" t="s">
        <v>583</v>
      </c>
      <c r="C37" s="173" t="s">
        <v>1583</v>
      </c>
      <c r="D37" s="242">
        <v>8</v>
      </c>
      <c r="E37" s="173" t="s">
        <v>46</v>
      </c>
      <c r="F37" s="236" t="s">
        <v>1561</v>
      </c>
      <c r="G37" s="181" t="s">
        <v>1563</v>
      </c>
      <c r="H37" s="236" t="s">
        <v>1579</v>
      </c>
      <c r="I37" s="173" t="s">
        <v>1196</v>
      </c>
      <c r="J37" s="149">
        <v>15</v>
      </c>
      <c r="K37" s="17">
        <v>10</v>
      </c>
      <c r="L37" s="17">
        <v>10</v>
      </c>
      <c r="M37" s="17">
        <v>10</v>
      </c>
      <c r="N37" s="10">
        <f t="shared" si="0"/>
        <v>45</v>
      </c>
      <c r="O37" s="643">
        <v>42</v>
      </c>
      <c r="P37" s="143">
        <f t="shared" si="1"/>
        <v>87</v>
      </c>
      <c r="Q37" s="142"/>
      <c r="R37" s="822"/>
    </row>
    <row r="38" spans="1:18" ht="15" customHeight="1" thickBot="1">
      <c r="A38" s="44">
        <v>24</v>
      </c>
      <c r="B38" s="234" t="s">
        <v>597</v>
      </c>
      <c r="C38" s="173" t="s">
        <v>1889</v>
      </c>
      <c r="D38" s="242">
        <v>8</v>
      </c>
      <c r="E38" s="440" t="s">
        <v>247</v>
      </c>
      <c r="F38" s="236" t="s">
        <v>1872</v>
      </c>
      <c r="G38" s="181" t="s">
        <v>1876</v>
      </c>
      <c r="H38" s="236" t="s">
        <v>1891</v>
      </c>
      <c r="I38" s="173" t="s">
        <v>1196</v>
      </c>
      <c r="J38" s="149">
        <v>18</v>
      </c>
      <c r="K38" s="17">
        <v>10</v>
      </c>
      <c r="L38" s="17">
        <v>10</v>
      </c>
      <c r="M38" s="17">
        <v>9</v>
      </c>
      <c r="N38" s="10">
        <f t="shared" si="0"/>
        <v>47</v>
      </c>
      <c r="O38" s="643">
        <v>40</v>
      </c>
      <c r="P38" s="143">
        <f t="shared" si="1"/>
        <v>87</v>
      </c>
      <c r="Q38" s="142"/>
      <c r="R38" s="822"/>
    </row>
    <row r="39" spans="1:18" ht="15" customHeight="1" thickBot="1">
      <c r="A39" s="44">
        <v>25</v>
      </c>
      <c r="B39" s="234" t="s">
        <v>604</v>
      </c>
      <c r="C39" s="173" t="s">
        <v>1967</v>
      </c>
      <c r="D39" s="242">
        <v>8</v>
      </c>
      <c r="E39" s="173" t="s">
        <v>99</v>
      </c>
      <c r="F39" s="264" t="s">
        <v>1953</v>
      </c>
      <c r="G39" s="476" t="s">
        <v>1950</v>
      </c>
      <c r="H39" s="236" t="s">
        <v>1960</v>
      </c>
      <c r="I39" s="173" t="s">
        <v>1196</v>
      </c>
      <c r="J39" s="149">
        <v>20</v>
      </c>
      <c r="K39" s="17">
        <v>10</v>
      </c>
      <c r="L39" s="17">
        <v>10</v>
      </c>
      <c r="M39" s="17">
        <v>10</v>
      </c>
      <c r="N39" s="10">
        <f t="shared" si="0"/>
        <v>50</v>
      </c>
      <c r="O39" s="643">
        <v>37</v>
      </c>
      <c r="P39" s="143">
        <f t="shared" si="1"/>
        <v>87</v>
      </c>
      <c r="Q39" s="142"/>
      <c r="R39" s="822"/>
    </row>
    <row r="40" spans="1:18" ht="15" customHeight="1" thickBot="1">
      <c r="A40" s="44">
        <v>26</v>
      </c>
      <c r="B40" s="234" t="s">
        <v>619</v>
      </c>
      <c r="C40" s="193" t="s">
        <v>2309</v>
      </c>
      <c r="D40" s="242">
        <v>8</v>
      </c>
      <c r="E40" s="193" t="s">
        <v>2310</v>
      </c>
      <c r="F40" s="269" t="s">
        <v>2311</v>
      </c>
      <c r="G40" s="468" t="s">
        <v>2267</v>
      </c>
      <c r="H40" s="269" t="s">
        <v>2312</v>
      </c>
      <c r="I40" s="193" t="s">
        <v>1196</v>
      </c>
      <c r="J40" s="149">
        <v>20</v>
      </c>
      <c r="K40" s="17">
        <v>8</v>
      </c>
      <c r="L40" s="17">
        <v>10</v>
      </c>
      <c r="M40" s="17">
        <v>6</v>
      </c>
      <c r="N40" s="10">
        <f t="shared" si="0"/>
        <v>44</v>
      </c>
      <c r="O40" s="643">
        <v>43</v>
      </c>
      <c r="P40" s="477">
        <f t="shared" si="1"/>
        <v>87</v>
      </c>
      <c r="Q40" s="142"/>
      <c r="R40" s="822"/>
    </row>
    <row r="41" spans="1:18" ht="15" customHeight="1" thickBot="1">
      <c r="A41" s="44">
        <v>27</v>
      </c>
      <c r="B41" s="234" t="s">
        <v>600</v>
      </c>
      <c r="C41" s="194" t="s">
        <v>1919</v>
      </c>
      <c r="D41" s="242">
        <v>8</v>
      </c>
      <c r="E41" s="492" t="s">
        <v>249</v>
      </c>
      <c r="F41" s="254" t="s">
        <v>1898</v>
      </c>
      <c r="G41" s="181" t="s">
        <v>1899</v>
      </c>
      <c r="H41" s="254" t="s">
        <v>1923</v>
      </c>
      <c r="I41" s="173" t="s">
        <v>1196</v>
      </c>
      <c r="J41" s="149">
        <v>20</v>
      </c>
      <c r="K41" s="17">
        <v>10</v>
      </c>
      <c r="L41" s="17">
        <v>10</v>
      </c>
      <c r="M41" s="17">
        <v>10</v>
      </c>
      <c r="N41" s="10">
        <f t="shared" si="0"/>
        <v>50</v>
      </c>
      <c r="O41" s="643">
        <v>37</v>
      </c>
      <c r="P41" s="143">
        <f t="shared" si="1"/>
        <v>87</v>
      </c>
      <c r="Q41" s="142"/>
      <c r="R41" s="823"/>
    </row>
    <row r="42" spans="1:18" ht="15" customHeight="1" thickBot="1">
      <c r="A42" s="44">
        <v>28</v>
      </c>
      <c r="B42" s="234" t="s">
        <v>564</v>
      </c>
      <c r="C42" s="193" t="s">
        <v>1279</v>
      </c>
      <c r="D42" s="242">
        <v>8</v>
      </c>
      <c r="E42" s="193" t="s">
        <v>1278</v>
      </c>
      <c r="F42" s="236" t="s">
        <v>1268</v>
      </c>
      <c r="G42" s="181" t="s">
        <v>1256</v>
      </c>
      <c r="H42" s="252" t="s">
        <v>1282</v>
      </c>
      <c r="I42" s="173" t="s">
        <v>1196</v>
      </c>
      <c r="J42" s="149">
        <v>20</v>
      </c>
      <c r="K42" s="17">
        <v>10</v>
      </c>
      <c r="L42" s="17">
        <v>9</v>
      </c>
      <c r="M42" s="17">
        <v>10</v>
      </c>
      <c r="N42" s="10">
        <f t="shared" si="0"/>
        <v>49</v>
      </c>
      <c r="O42" s="643">
        <v>37</v>
      </c>
      <c r="P42" s="143">
        <f t="shared" si="1"/>
        <v>86</v>
      </c>
      <c r="Q42" s="142"/>
      <c r="R42" s="821">
        <v>3</v>
      </c>
    </row>
    <row r="43" spans="1:18" ht="15" customHeight="1" thickBot="1">
      <c r="A43" s="44">
        <v>29</v>
      </c>
      <c r="B43" s="234" t="s">
        <v>566</v>
      </c>
      <c r="C43" s="210" t="s">
        <v>1338</v>
      </c>
      <c r="D43" s="242">
        <v>8</v>
      </c>
      <c r="E43" s="440" t="s">
        <v>222</v>
      </c>
      <c r="F43" s="315" t="s">
        <v>216</v>
      </c>
      <c r="G43" s="181" t="s">
        <v>1327</v>
      </c>
      <c r="H43" s="264" t="s">
        <v>1341</v>
      </c>
      <c r="I43" s="173" t="s">
        <v>1196</v>
      </c>
      <c r="J43" s="149">
        <v>10</v>
      </c>
      <c r="K43" s="17">
        <v>10</v>
      </c>
      <c r="L43" s="17">
        <v>10</v>
      </c>
      <c r="M43" s="17">
        <v>10</v>
      </c>
      <c r="N43" s="10">
        <f t="shared" si="0"/>
        <v>40</v>
      </c>
      <c r="O43" s="643">
        <v>46</v>
      </c>
      <c r="P43" s="143">
        <f t="shared" si="1"/>
        <v>86</v>
      </c>
      <c r="Q43" s="142"/>
      <c r="R43" s="822"/>
    </row>
    <row r="44" spans="1:18" ht="15" customHeight="1" thickBot="1">
      <c r="A44" s="44">
        <v>30</v>
      </c>
      <c r="B44" s="234" t="s">
        <v>578</v>
      </c>
      <c r="C44" s="173" t="s">
        <v>1538</v>
      </c>
      <c r="D44" s="242">
        <v>8</v>
      </c>
      <c r="E44" s="173" t="s">
        <v>1535</v>
      </c>
      <c r="F44" s="236" t="s">
        <v>1533</v>
      </c>
      <c r="G44" s="181" t="s">
        <v>2276</v>
      </c>
      <c r="H44" s="236" t="s">
        <v>1541</v>
      </c>
      <c r="I44" s="173" t="s">
        <v>1196</v>
      </c>
      <c r="J44" s="149">
        <v>20</v>
      </c>
      <c r="K44" s="17">
        <v>10</v>
      </c>
      <c r="L44" s="17">
        <v>10</v>
      </c>
      <c r="M44" s="17">
        <v>9</v>
      </c>
      <c r="N44" s="10">
        <f t="shared" si="0"/>
        <v>49</v>
      </c>
      <c r="O44" s="643">
        <v>37</v>
      </c>
      <c r="P44" s="143">
        <f t="shared" si="1"/>
        <v>86</v>
      </c>
      <c r="Q44" s="142"/>
      <c r="R44" s="822"/>
    </row>
    <row r="45" spans="1:18" ht="15" customHeight="1" thickBot="1">
      <c r="A45" s="44">
        <v>31</v>
      </c>
      <c r="B45" s="234" t="s">
        <v>580</v>
      </c>
      <c r="C45" s="173" t="s">
        <v>1540</v>
      </c>
      <c r="D45" s="242">
        <v>8</v>
      </c>
      <c r="E45" s="173" t="s">
        <v>144</v>
      </c>
      <c r="F45" s="236" t="s">
        <v>1533</v>
      </c>
      <c r="G45" s="181" t="s">
        <v>2276</v>
      </c>
      <c r="H45" s="236" t="s">
        <v>1536</v>
      </c>
      <c r="I45" s="173" t="s">
        <v>1196</v>
      </c>
      <c r="J45" s="149">
        <v>20</v>
      </c>
      <c r="K45" s="17">
        <v>10</v>
      </c>
      <c r="L45" s="17">
        <v>10</v>
      </c>
      <c r="M45" s="17">
        <v>9</v>
      </c>
      <c r="N45" s="10">
        <f t="shared" si="0"/>
        <v>49</v>
      </c>
      <c r="O45" s="643">
        <v>37</v>
      </c>
      <c r="P45" s="143">
        <f t="shared" si="1"/>
        <v>86</v>
      </c>
      <c r="Q45" s="142"/>
      <c r="R45" s="822"/>
    </row>
    <row r="46" spans="1:18" ht="15" customHeight="1" thickBot="1">
      <c r="A46" s="44">
        <v>32</v>
      </c>
      <c r="B46" s="234" t="s">
        <v>594</v>
      </c>
      <c r="C46" s="193" t="s">
        <v>1827</v>
      </c>
      <c r="D46" s="242">
        <v>8</v>
      </c>
      <c r="E46" s="193" t="s">
        <v>121</v>
      </c>
      <c r="F46" s="269" t="s">
        <v>1808</v>
      </c>
      <c r="G46" s="181" t="s">
        <v>1812</v>
      </c>
      <c r="H46" s="269" t="s">
        <v>1825</v>
      </c>
      <c r="I46" s="173" t="s">
        <v>1196</v>
      </c>
      <c r="J46" s="149">
        <v>15</v>
      </c>
      <c r="K46" s="17">
        <v>8</v>
      </c>
      <c r="L46" s="17">
        <v>10</v>
      </c>
      <c r="M46" s="17">
        <v>10</v>
      </c>
      <c r="N46" s="10">
        <f t="shared" si="0"/>
        <v>43</v>
      </c>
      <c r="O46" s="643">
        <v>43</v>
      </c>
      <c r="P46" s="143">
        <f t="shared" si="1"/>
        <v>86</v>
      </c>
      <c r="Q46" s="142"/>
      <c r="R46" s="822"/>
    </row>
    <row r="47" spans="1:18" ht="15" customHeight="1" thickBot="1">
      <c r="A47" s="44">
        <v>33</v>
      </c>
      <c r="B47" s="234" t="s">
        <v>601</v>
      </c>
      <c r="C47" s="194" t="s">
        <v>1920</v>
      </c>
      <c r="D47" s="242">
        <v>8</v>
      </c>
      <c r="E47" s="194" t="s">
        <v>156</v>
      </c>
      <c r="F47" s="254" t="s">
        <v>1921</v>
      </c>
      <c r="G47" s="181" t="s">
        <v>1899</v>
      </c>
      <c r="H47" s="491" t="s">
        <v>246</v>
      </c>
      <c r="I47" s="173" t="s">
        <v>1196</v>
      </c>
      <c r="J47" s="149">
        <v>20</v>
      </c>
      <c r="K47" s="17">
        <v>10</v>
      </c>
      <c r="L47" s="17">
        <v>10</v>
      </c>
      <c r="M47" s="17">
        <v>9</v>
      </c>
      <c r="N47" s="10">
        <f t="shared" si="0"/>
        <v>49</v>
      </c>
      <c r="O47" s="643">
        <v>37</v>
      </c>
      <c r="P47" s="143">
        <f t="shared" si="1"/>
        <v>86</v>
      </c>
      <c r="Q47" s="142"/>
      <c r="R47" s="822"/>
    </row>
    <row r="48" spans="1:18" ht="15" customHeight="1" thickBot="1">
      <c r="A48" s="44">
        <v>34</v>
      </c>
      <c r="B48" s="234" t="s">
        <v>570</v>
      </c>
      <c r="C48" s="173" t="s">
        <v>1388</v>
      </c>
      <c r="D48" s="242">
        <v>8</v>
      </c>
      <c r="E48" s="173" t="s">
        <v>137</v>
      </c>
      <c r="F48" s="236" t="s">
        <v>1368</v>
      </c>
      <c r="G48" s="181" t="s">
        <v>1370</v>
      </c>
      <c r="H48" s="236" t="s">
        <v>1372</v>
      </c>
      <c r="I48" s="173" t="s">
        <v>1196</v>
      </c>
      <c r="J48" s="149">
        <v>20</v>
      </c>
      <c r="K48" s="17">
        <v>10</v>
      </c>
      <c r="L48" s="17">
        <v>10</v>
      </c>
      <c r="M48" s="17">
        <v>8</v>
      </c>
      <c r="N48" s="10">
        <f t="shared" si="0"/>
        <v>48</v>
      </c>
      <c r="O48" s="643">
        <v>37</v>
      </c>
      <c r="P48" s="143">
        <f t="shared" si="1"/>
        <v>85</v>
      </c>
      <c r="Q48" s="142"/>
      <c r="R48" s="823"/>
    </row>
    <row r="49" spans="1:17" ht="15" customHeight="1" thickBot="1">
      <c r="A49" s="44">
        <v>35</v>
      </c>
      <c r="B49" s="234" t="s">
        <v>576</v>
      </c>
      <c r="C49" s="173" t="s">
        <v>1488</v>
      </c>
      <c r="D49" s="242">
        <v>8</v>
      </c>
      <c r="E49" s="455" t="s">
        <v>142</v>
      </c>
      <c r="F49" s="236" t="s">
        <v>1466</v>
      </c>
      <c r="G49" s="181" t="s">
        <v>1471</v>
      </c>
      <c r="H49" s="236" t="s">
        <v>1491</v>
      </c>
      <c r="I49" s="173" t="s">
        <v>1196</v>
      </c>
      <c r="J49" s="149">
        <v>20</v>
      </c>
      <c r="K49" s="17">
        <v>10</v>
      </c>
      <c r="L49" s="17">
        <v>10</v>
      </c>
      <c r="M49" s="17">
        <v>10</v>
      </c>
      <c r="N49" s="10">
        <f t="shared" si="0"/>
        <v>50</v>
      </c>
      <c r="O49" s="643">
        <v>34</v>
      </c>
      <c r="P49" s="143">
        <f t="shared" si="1"/>
        <v>84</v>
      </c>
      <c r="Q49" s="142"/>
    </row>
    <row r="50" spans="1:17" ht="15" customHeight="1" thickBot="1">
      <c r="A50" s="44">
        <v>36</v>
      </c>
      <c r="B50" s="234" t="s">
        <v>582</v>
      </c>
      <c r="C50" s="173" t="s">
        <v>1582</v>
      </c>
      <c r="D50" s="242">
        <v>8</v>
      </c>
      <c r="E50" s="173" t="s">
        <v>145</v>
      </c>
      <c r="F50" s="236" t="s">
        <v>1561</v>
      </c>
      <c r="G50" s="181" t="s">
        <v>1563</v>
      </c>
      <c r="H50" s="236" t="s">
        <v>1565</v>
      </c>
      <c r="I50" s="173" t="s">
        <v>1196</v>
      </c>
      <c r="J50" s="149">
        <v>20</v>
      </c>
      <c r="K50" s="17">
        <v>10</v>
      </c>
      <c r="L50" s="17">
        <v>10</v>
      </c>
      <c r="M50" s="17">
        <v>0</v>
      </c>
      <c r="N50" s="10">
        <f t="shared" si="0"/>
        <v>40</v>
      </c>
      <c r="O50" s="643">
        <v>44</v>
      </c>
      <c r="P50" s="143">
        <f t="shared" si="1"/>
        <v>84</v>
      </c>
      <c r="Q50" s="142"/>
    </row>
    <row r="51" spans="1:17" ht="15" customHeight="1" thickBot="1">
      <c r="A51" s="44">
        <v>37</v>
      </c>
      <c r="B51" s="749" t="s">
        <v>935</v>
      </c>
      <c r="C51" s="717" t="s">
        <v>936</v>
      </c>
      <c r="D51" s="242">
        <v>8</v>
      </c>
      <c r="E51" s="717" t="s">
        <v>933</v>
      </c>
      <c r="F51" s="711" t="s">
        <v>257</v>
      </c>
      <c r="G51" s="193" t="s">
        <v>254</v>
      </c>
      <c r="H51" s="711" t="s">
        <v>934</v>
      </c>
      <c r="I51" s="181" t="s">
        <v>1196</v>
      </c>
      <c r="J51" s="149">
        <v>20</v>
      </c>
      <c r="K51" s="17">
        <v>9</v>
      </c>
      <c r="L51" s="17">
        <v>10</v>
      </c>
      <c r="M51" s="17">
        <v>6</v>
      </c>
      <c r="N51" s="10">
        <f t="shared" si="0"/>
        <v>45</v>
      </c>
      <c r="O51" s="643">
        <v>38</v>
      </c>
      <c r="P51" s="143">
        <f t="shared" si="1"/>
        <v>83</v>
      </c>
      <c r="Q51" s="142"/>
    </row>
    <row r="52" spans="1:17" ht="15" customHeight="1" thickBot="1">
      <c r="A52" s="44">
        <v>38</v>
      </c>
      <c r="B52" s="234" t="s">
        <v>579</v>
      </c>
      <c r="C52" s="173" t="s">
        <v>1539</v>
      </c>
      <c r="D52" s="242">
        <v>8</v>
      </c>
      <c r="E52" s="173" t="s">
        <v>143</v>
      </c>
      <c r="F52" s="236" t="s">
        <v>1118</v>
      </c>
      <c r="G52" s="181" t="s">
        <v>2276</v>
      </c>
      <c r="H52" s="236" t="s">
        <v>1542</v>
      </c>
      <c r="I52" s="173" t="s">
        <v>1196</v>
      </c>
      <c r="J52" s="149">
        <v>20</v>
      </c>
      <c r="K52" s="17">
        <v>10</v>
      </c>
      <c r="L52" s="17">
        <v>10</v>
      </c>
      <c r="M52" s="17">
        <v>4</v>
      </c>
      <c r="N52" s="10">
        <f t="shared" si="0"/>
        <v>44</v>
      </c>
      <c r="O52" s="643">
        <v>38</v>
      </c>
      <c r="P52" s="143">
        <f t="shared" si="1"/>
        <v>82</v>
      </c>
      <c r="Q52" s="142"/>
    </row>
    <row r="53" spans="1:17" ht="15" customHeight="1" thickBot="1">
      <c r="A53" s="44">
        <v>39</v>
      </c>
      <c r="B53" s="234" t="s">
        <v>605</v>
      </c>
      <c r="C53" s="173" t="s">
        <v>2004</v>
      </c>
      <c r="D53" s="242">
        <v>8</v>
      </c>
      <c r="E53" s="173" t="s">
        <v>2005</v>
      </c>
      <c r="F53" s="236" t="s">
        <v>1986</v>
      </c>
      <c r="G53" s="181" t="s">
        <v>1987</v>
      </c>
      <c r="H53" s="236" t="s">
        <v>2008</v>
      </c>
      <c r="I53" s="173" t="s">
        <v>1196</v>
      </c>
      <c r="J53" s="149">
        <v>18</v>
      </c>
      <c r="K53" s="17">
        <v>10</v>
      </c>
      <c r="L53" s="17">
        <v>10</v>
      </c>
      <c r="M53" s="17">
        <v>10</v>
      </c>
      <c r="N53" s="10">
        <f t="shared" si="0"/>
        <v>48</v>
      </c>
      <c r="O53" s="643">
        <v>34</v>
      </c>
      <c r="P53" s="143">
        <f t="shared" si="1"/>
        <v>82</v>
      </c>
      <c r="Q53" s="142"/>
    </row>
    <row r="54" spans="1:17" ht="15" customHeight="1" thickBot="1">
      <c r="A54" s="44">
        <v>40</v>
      </c>
      <c r="B54" s="234" t="s">
        <v>569</v>
      </c>
      <c r="C54" s="173" t="s">
        <v>1387</v>
      </c>
      <c r="D54" s="242">
        <v>8</v>
      </c>
      <c r="E54" s="173" t="s">
        <v>136</v>
      </c>
      <c r="F54" s="236" t="s">
        <v>1368</v>
      </c>
      <c r="G54" s="181" t="s">
        <v>1370</v>
      </c>
      <c r="H54" s="236" t="s">
        <v>1372</v>
      </c>
      <c r="I54" s="173" t="s">
        <v>1196</v>
      </c>
      <c r="J54" s="149">
        <v>20</v>
      </c>
      <c r="K54" s="17">
        <v>10</v>
      </c>
      <c r="L54" s="17">
        <v>10</v>
      </c>
      <c r="M54" s="17">
        <v>6</v>
      </c>
      <c r="N54" s="10">
        <f t="shared" si="0"/>
        <v>46</v>
      </c>
      <c r="O54" s="643">
        <v>35</v>
      </c>
      <c r="P54" s="143">
        <f t="shared" si="1"/>
        <v>81</v>
      </c>
      <c r="Q54" s="142"/>
    </row>
    <row r="55" spans="1:17" ht="15" customHeight="1" thickBot="1">
      <c r="A55" s="44">
        <v>41</v>
      </c>
      <c r="B55" s="234" t="s">
        <v>571</v>
      </c>
      <c r="C55" s="173" t="s">
        <v>1389</v>
      </c>
      <c r="D55" s="242">
        <v>8</v>
      </c>
      <c r="E55" s="173" t="s">
        <v>138</v>
      </c>
      <c r="F55" s="236" t="s">
        <v>1165</v>
      </c>
      <c r="G55" s="181" t="s">
        <v>1370</v>
      </c>
      <c r="H55" s="236" t="s">
        <v>1390</v>
      </c>
      <c r="I55" s="173" t="s">
        <v>1196</v>
      </c>
      <c r="J55" s="149">
        <v>20</v>
      </c>
      <c r="K55" s="17">
        <v>10</v>
      </c>
      <c r="L55" s="17">
        <v>8</v>
      </c>
      <c r="M55" s="17">
        <v>6</v>
      </c>
      <c r="N55" s="10">
        <f t="shared" si="0"/>
        <v>44</v>
      </c>
      <c r="O55" s="643">
        <v>37</v>
      </c>
      <c r="P55" s="143">
        <f t="shared" si="1"/>
        <v>81</v>
      </c>
      <c r="Q55" s="142"/>
    </row>
    <row r="56" spans="1:17" ht="15" customHeight="1" thickBot="1">
      <c r="A56" s="44">
        <v>42</v>
      </c>
      <c r="B56" s="234" t="s">
        <v>581</v>
      </c>
      <c r="C56" s="173" t="s">
        <v>1581</v>
      </c>
      <c r="D56" s="242">
        <v>8</v>
      </c>
      <c r="E56" s="173" t="s">
        <v>46</v>
      </c>
      <c r="F56" s="236" t="s">
        <v>1561</v>
      </c>
      <c r="G56" s="181" t="s">
        <v>1563</v>
      </c>
      <c r="H56" s="236" t="s">
        <v>1579</v>
      </c>
      <c r="I56" s="173" t="s">
        <v>1196</v>
      </c>
      <c r="J56" s="149">
        <v>18</v>
      </c>
      <c r="K56" s="17">
        <v>10</v>
      </c>
      <c r="L56" s="17">
        <v>10</v>
      </c>
      <c r="M56" s="17">
        <v>8</v>
      </c>
      <c r="N56" s="10">
        <f t="shared" si="0"/>
        <v>46</v>
      </c>
      <c r="O56" s="643">
        <v>35</v>
      </c>
      <c r="P56" s="143">
        <f t="shared" si="1"/>
        <v>81</v>
      </c>
      <c r="Q56" s="142"/>
    </row>
    <row r="57" spans="1:17" ht="15" customHeight="1" thickBot="1">
      <c r="A57" s="44">
        <v>43</v>
      </c>
      <c r="B57" s="234" t="s">
        <v>561</v>
      </c>
      <c r="C57" s="193" t="s">
        <v>1210</v>
      </c>
      <c r="D57" s="242">
        <v>8</v>
      </c>
      <c r="E57" s="193" t="s">
        <v>67</v>
      </c>
      <c r="F57" s="252" t="s">
        <v>1125</v>
      </c>
      <c r="G57" s="468" t="s">
        <v>1192</v>
      </c>
      <c r="H57" s="269" t="s">
        <v>1199</v>
      </c>
      <c r="I57" s="173" t="s">
        <v>1196</v>
      </c>
      <c r="J57" s="149">
        <v>20</v>
      </c>
      <c r="K57" s="17">
        <v>10</v>
      </c>
      <c r="L57" s="17">
        <v>10</v>
      </c>
      <c r="M57" s="17">
        <v>8</v>
      </c>
      <c r="N57" s="10">
        <f t="shared" si="0"/>
        <v>48</v>
      </c>
      <c r="O57" s="643">
        <v>32</v>
      </c>
      <c r="P57" s="143">
        <f t="shared" si="1"/>
        <v>80</v>
      </c>
      <c r="Q57" s="142"/>
    </row>
    <row r="58" spans="1:17" ht="15" customHeight="1" thickBot="1">
      <c r="A58" s="44">
        <v>44</v>
      </c>
      <c r="B58" s="234" t="s">
        <v>567</v>
      </c>
      <c r="C58" s="210" t="s">
        <v>1339</v>
      </c>
      <c r="D58" s="242">
        <v>8</v>
      </c>
      <c r="E58" s="440" t="s">
        <v>225</v>
      </c>
      <c r="F58" s="315" t="s">
        <v>220</v>
      </c>
      <c r="G58" s="181" t="s">
        <v>1327</v>
      </c>
      <c r="H58" s="264" t="s">
        <v>2317</v>
      </c>
      <c r="I58" s="173" t="s">
        <v>1196</v>
      </c>
      <c r="J58" s="149">
        <v>10</v>
      </c>
      <c r="K58" s="17">
        <v>10</v>
      </c>
      <c r="L58" s="17">
        <v>10</v>
      </c>
      <c r="M58" s="17">
        <v>10</v>
      </c>
      <c r="N58" s="10">
        <f t="shared" si="0"/>
        <v>40</v>
      </c>
      <c r="O58" s="643">
        <v>40</v>
      </c>
      <c r="P58" s="143">
        <f t="shared" si="1"/>
        <v>80</v>
      </c>
      <c r="Q58" s="142"/>
    </row>
    <row r="59" spans="1:17" ht="15" customHeight="1" thickBot="1">
      <c r="A59" s="44">
        <v>45</v>
      </c>
      <c r="B59" s="234" t="s">
        <v>621</v>
      </c>
      <c r="C59" s="173" t="s">
        <v>2364</v>
      </c>
      <c r="D59" s="242">
        <v>8</v>
      </c>
      <c r="E59" s="173" t="s">
        <v>2362</v>
      </c>
      <c r="F59" s="315" t="s">
        <v>242</v>
      </c>
      <c r="G59" s="181" t="s">
        <v>2341</v>
      </c>
      <c r="H59" s="236" t="s">
        <v>2363</v>
      </c>
      <c r="I59" s="173" t="s">
        <v>1196</v>
      </c>
      <c r="J59" s="149">
        <v>20</v>
      </c>
      <c r="K59" s="17">
        <v>7</v>
      </c>
      <c r="L59" s="17">
        <v>10</v>
      </c>
      <c r="M59" s="17">
        <v>6</v>
      </c>
      <c r="N59" s="10">
        <f t="shared" si="0"/>
        <v>43</v>
      </c>
      <c r="O59" s="643">
        <v>37</v>
      </c>
      <c r="P59" s="143">
        <f t="shared" si="1"/>
        <v>80</v>
      </c>
      <c r="Q59" s="142"/>
    </row>
    <row r="60" spans="1:17" ht="15" customHeight="1" thickBot="1">
      <c r="A60" s="44">
        <v>46</v>
      </c>
      <c r="B60" s="234" t="s">
        <v>590</v>
      </c>
      <c r="C60" s="173" t="s">
        <v>1779</v>
      </c>
      <c r="D60" s="242">
        <v>8</v>
      </c>
      <c r="E60" s="173" t="s">
        <v>151</v>
      </c>
      <c r="F60" s="264" t="s">
        <v>1760</v>
      </c>
      <c r="G60" s="181" t="s">
        <v>1761</v>
      </c>
      <c r="H60" s="236" t="s">
        <v>1783</v>
      </c>
      <c r="I60" s="173" t="s">
        <v>1196</v>
      </c>
      <c r="J60" s="149">
        <v>20</v>
      </c>
      <c r="K60" s="17">
        <v>10</v>
      </c>
      <c r="L60" s="17">
        <v>10</v>
      </c>
      <c r="M60" s="17">
        <v>10</v>
      </c>
      <c r="N60" s="10">
        <f t="shared" si="0"/>
        <v>50</v>
      </c>
      <c r="O60" s="643">
        <v>29</v>
      </c>
      <c r="P60" s="143">
        <f t="shared" si="1"/>
        <v>79</v>
      </c>
      <c r="Q60" s="142"/>
    </row>
    <row r="61" spans="1:17" ht="15" customHeight="1" thickBot="1">
      <c r="A61" s="44">
        <v>47</v>
      </c>
      <c r="B61" s="234" t="s">
        <v>628</v>
      </c>
      <c r="C61" s="717" t="s">
        <v>258</v>
      </c>
      <c r="D61" s="242">
        <v>8</v>
      </c>
      <c r="E61" s="717" t="s">
        <v>260</v>
      </c>
      <c r="F61" s="711" t="s">
        <v>257</v>
      </c>
      <c r="G61" s="193" t="s">
        <v>254</v>
      </c>
      <c r="H61" s="711" t="s">
        <v>259</v>
      </c>
      <c r="I61" s="181" t="s">
        <v>1196</v>
      </c>
      <c r="J61" s="149">
        <v>20</v>
      </c>
      <c r="K61" s="17">
        <v>8</v>
      </c>
      <c r="L61" s="17">
        <v>10</v>
      </c>
      <c r="M61" s="17">
        <v>4</v>
      </c>
      <c r="N61" s="10">
        <f t="shared" si="0"/>
        <v>42</v>
      </c>
      <c r="O61" s="643">
        <v>37</v>
      </c>
      <c r="P61" s="143">
        <f t="shared" si="1"/>
        <v>79</v>
      </c>
      <c r="Q61" s="142"/>
    </row>
    <row r="62" spans="1:17" ht="15" customHeight="1" thickBot="1">
      <c r="A62" s="44">
        <v>48</v>
      </c>
      <c r="B62" s="234" t="s">
        <v>573</v>
      </c>
      <c r="C62" s="173" t="s">
        <v>1441</v>
      </c>
      <c r="D62" s="242">
        <v>8</v>
      </c>
      <c r="E62" s="173" t="s">
        <v>140</v>
      </c>
      <c r="F62" s="236" t="s">
        <v>1136</v>
      </c>
      <c r="G62" s="181" t="s">
        <v>1427</v>
      </c>
      <c r="H62" s="236" t="s">
        <v>1443</v>
      </c>
      <c r="I62" s="173" t="s">
        <v>1196</v>
      </c>
      <c r="J62" s="149">
        <v>20</v>
      </c>
      <c r="K62" s="17">
        <v>10</v>
      </c>
      <c r="L62" s="17">
        <v>10</v>
      </c>
      <c r="M62" s="17">
        <v>7</v>
      </c>
      <c r="N62" s="10">
        <f t="shared" si="0"/>
        <v>47</v>
      </c>
      <c r="O62" s="643">
        <v>31</v>
      </c>
      <c r="P62" s="143">
        <f t="shared" si="1"/>
        <v>78</v>
      </c>
      <c r="Q62" s="142"/>
    </row>
    <row r="63" spans="1:17" ht="15" customHeight="1" thickBot="1">
      <c r="A63" s="44">
        <v>49</v>
      </c>
      <c r="B63" s="234" t="s">
        <v>612</v>
      </c>
      <c r="C63" s="173" t="s">
        <v>2161</v>
      </c>
      <c r="D63" s="242">
        <v>8</v>
      </c>
      <c r="E63" s="173" t="s">
        <v>62</v>
      </c>
      <c r="F63" s="283" t="s">
        <v>193</v>
      </c>
      <c r="G63" s="181" t="s">
        <v>2121</v>
      </c>
      <c r="H63" s="236" t="s">
        <v>2125</v>
      </c>
      <c r="I63" s="173" t="s">
        <v>1196</v>
      </c>
      <c r="J63" s="149">
        <v>20</v>
      </c>
      <c r="K63" s="17">
        <v>7</v>
      </c>
      <c r="L63" s="17">
        <v>10</v>
      </c>
      <c r="M63" s="17">
        <v>10</v>
      </c>
      <c r="N63" s="10">
        <f t="shared" si="0"/>
        <v>47</v>
      </c>
      <c r="O63" s="643">
        <v>31</v>
      </c>
      <c r="P63" s="143">
        <f t="shared" si="1"/>
        <v>78</v>
      </c>
      <c r="Q63" s="142"/>
    </row>
    <row r="64" spans="1:17" ht="15" customHeight="1" thickBot="1">
      <c r="A64" s="44">
        <v>50</v>
      </c>
      <c r="B64" s="234" t="s">
        <v>585</v>
      </c>
      <c r="C64" s="173" t="s">
        <v>1632</v>
      </c>
      <c r="D64" s="242">
        <v>8</v>
      </c>
      <c r="E64" s="173" t="s">
        <v>147</v>
      </c>
      <c r="F64" s="236" t="s">
        <v>1633</v>
      </c>
      <c r="G64" s="181" t="s">
        <v>1613</v>
      </c>
      <c r="H64" s="236" t="s">
        <v>1636</v>
      </c>
      <c r="I64" s="173" t="s">
        <v>1196</v>
      </c>
      <c r="J64" s="149">
        <v>15</v>
      </c>
      <c r="K64" s="17">
        <v>10</v>
      </c>
      <c r="L64" s="17">
        <v>10</v>
      </c>
      <c r="M64" s="17">
        <v>8</v>
      </c>
      <c r="N64" s="10">
        <f t="shared" si="0"/>
        <v>43</v>
      </c>
      <c r="O64" s="643">
        <v>34</v>
      </c>
      <c r="P64" s="143">
        <f t="shared" si="1"/>
        <v>77</v>
      </c>
      <c r="Q64" s="142"/>
    </row>
    <row r="65" spans="1:17" ht="15" customHeight="1" thickBot="1">
      <c r="A65" s="44">
        <v>51</v>
      </c>
      <c r="B65" s="234" t="s">
        <v>614</v>
      </c>
      <c r="C65" s="173" t="s">
        <v>2164</v>
      </c>
      <c r="D65" s="242">
        <v>8</v>
      </c>
      <c r="E65" s="173" t="s">
        <v>160</v>
      </c>
      <c r="F65" s="283" t="s">
        <v>194</v>
      </c>
      <c r="G65" s="181" t="s">
        <v>2121</v>
      </c>
      <c r="H65" s="236" t="s">
        <v>2165</v>
      </c>
      <c r="I65" s="173" t="s">
        <v>1196</v>
      </c>
      <c r="J65" s="149">
        <v>20</v>
      </c>
      <c r="K65" s="17">
        <v>8</v>
      </c>
      <c r="L65" s="17">
        <v>10</v>
      </c>
      <c r="M65" s="17">
        <v>8</v>
      </c>
      <c r="N65" s="10">
        <f t="shared" si="0"/>
        <v>46</v>
      </c>
      <c r="O65" s="643">
        <v>31</v>
      </c>
      <c r="P65" s="143">
        <f t="shared" si="1"/>
        <v>77</v>
      </c>
      <c r="Q65" s="142"/>
    </row>
    <row r="66" spans="1:17" ht="15" customHeight="1" thickBot="1">
      <c r="A66" s="44">
        <v>52</v>
      </c>
      <c r="B66" s="234" t="s">
        <v>563</v>
      </c>
      <c r="C66" s="193" t="s">
        <v>1277</v>
      </c>
      <c r="D66" s="242">
        <v>8</v>
      </c>
      <c r="E66" s="193" t="s">
        <v>1278</v>
      </c>
      <c r="F66" s="269" t="s">
        <v>1268</v>
      </c>
      <c r="G66" s="468" t="s">
        <v>1256</v>
      </c>
      <c r="H66" s="252" t="s">
        <v>1282</v>
      </c>
      <c r="I66" s="173" t="s">
        <v>1196</v>
      </c>
      <c r="J66" s="149">
        <v>20</v>
      </c>
      <c r="K66" s="17">
        <v>10</v>
      </c>
      <c r="L66" s="17">
        <v>9</v>
      </c>
      <c r="M66" s="17">
        <v>6</v>
      </c>
      <c r="N66" s="10">
        <f t="shared" si="0"/>
        <v>45</v>
      </c>
      <c r="O66" s="643">
        <v>31</v>
      </c>
      <c r="P66" s="143">
        <f t="shared" si="1"/>
        <v>76</v>
      </c>
      <c r="Q66" s="142"/>
    </row>
    <row r="67" spans="1:17" ht="15" customHeight="1" thickBot="1">
      <c r="A67" s="44">
        <v>53</v>
      </c>
      <c r="B67" s="234" t="s">
        <v>622</v>
      </c>
      <c r="C67" s="173" t="s">
        <v>2365</v>
      </c>
      <c r="D67" s="242">
        <v>8</v>
      </c>
      <c r="E67" s="206" t="s">
        <v>2353</v>
      </c>
      <c r="F67" s="236" t="s">
        <v>2340</v>
      </c>
      <c r="G67" s="181" t="s">
        <v>2341</v>
      </c>
      <c r="H67" s="236" t="s">
        <v>2354</v>
      </c>
      <c r="I67" s="181" t="s">
        <v>1196</v>
      </c>
      <c r="J67" s="149">
        <v>10</v>
      </c>
      <c r="K67" s="17">
        <v>6</v>
      </c>
      <c r="L67" s="17">
        <v>10</v>
      </c>
      <c r="M67" s="17">
        <v>10</v>
      </c>
      <c r="N67" s="10">
        <f t="shared" si="0"/>
        <v>36</v>
      </c>
      <c r="O67" s="643">
        <v>40</v>
      </c>
      <c r="P67" s="143">
        <f t="shared" si="1"/>
        <v>76</v>
      </c>
      <c r="Q67" s="142"/>
    </row>
    <row r="68" spans="1:17" ht="15" customHeight="1" thickBot="1">
      <c r="A68" s="44">
        <v>54</v>
      </c>
      <c r="B68" s="234" t="s">
        <v>606</v>
      </c>
      <c r="C68" s="173" t="s">
        <v>2006</v>
      </c>
      <c r="D68" s="242">
        <v>8</v>
      </c>
      <c r="E68" s="173" t="s">
        <v>2007</v>
      </c>
      <c r="F68" s="236" t="s">
        <v>1980</v>
      </c>
      <c r="G68" s="181" t="s">
        <v>1987</v>
      </c>
      <c r="H68" s="236" t="s">
        <v>2003</v>
      </c>
      <c r="I68" s="173" t="s">
        <v>1196</v>
      </c>
      <c r="J68" s="149">
        <v>20</v>
      </c>
      <c r="K68" s="17">
        <v>7</v>
      </c>
      <c r="L68" s="17">
        <v>10</v>
      </c>
      <c r="M68" s="17">
        <v>10</v>
      </c>
      <c r="N68" s="10">
        <f t="shared" si="0"/>
        <v>47</v>
      </c>
      <c r="O68" s="643">
        <v>28</v>
      </c>
      <c r="P68" s="143">
        <f t="shared" si="1"/>
        <v>75</v>
      </c>
      <c r="Q68" s="142"/>
    </row>
    <row r="69" spans="1:17" ht="15" customHeight="1" thickBot="1">
      <c r="A69" s="44">
        <v>55</v>
      </c>
      <c r="B69" s="234" t="s">
        <v>586</v>
      </c>
      <c r="C69" s="173" t="s">
        <v>1634</v>
      </c>
      <c r="D69" s="242">
        <v>8</v>
      </c>
      <c r="E69" s="173" t="s">
        <v>147</v>
      </c>
      <c r="F69" s="236" t="s">
        <v>1633</v>
      </c>
      <c r="G69" s="181" t="s">
        <v>1613</v>
      </c>
      <c r="H69" s="236" t="s">
        <v>1637</v>
      </c>
      <c r="I69" s="173" t="s">
        <v>1196</v>
      </c>
      <c r="J69" s="149">
        <v>15</v>
      </c>
      <c r="K69" s="17">
        <v>10</v>
      </c>
      <c r="L69" s="17">
        <v>10</v>
      </c>
      <c r="M69" s="17">
        <v>10</v>
      </c>
      <c r="N69" s="10">
        <f t="shared" si="0"/>
        <v>45</v>
      </c>
      <c r="O69" s="643">
        <v>29</v>
      </c>
      <c r="P69" s="143">
        <f t="shared" si="1"/>
        <v>74</v>
      </c>
      <c r="Q69" s="142"/>
    </row>
    <row r="70" spans="1:17" ht="15" customHeight="1" thickBot="1">
      <c r="A70" s="44">
        <v>56</v>
      </c>
      <c r="B70" s="234" t="s">
        <v>574</v>
      </c>
      <c r="C70" s="173" t="s">
        <v>1442</v>
      </c>
      <c r="D70" s="242">
        <v>8</v>
      </c>
      <c r="E70" s="173" t="s">
        <v>140</v>
      </c>
      <c r="F70" s="236" t="s">
        <v>1136</v>
      </c>
      <c r="G70" s="181" t="s">
        <v>1427</v>
      </c>
      <c r="H70" s="236" t="s">
        <v>1443</v>
      </c>
      <c r="I70" s="173" t="s">
        <v>1196</v>
      </c>
      <c r="J70" s="149">
        <v>20</v>
      </c>
      <c r="K70" s="17">
        <v>10</v>
      </c>
      <c r="L70" s="17">
        <v>10</v>
      </c>
      <c r="M70" s="17">
        <v>8</v>
      </c>
      <c r="N70" s="10">
        <f t="shared" si="0"/>
        <v>48</v>
      </c>
      <c r="O70" s="643">
        <v>25</v>
      </c>
      <c r="P70" s="143">
        <f t="shared" si="1"/>
        <v>73</v>
      </c>
      <c r="Q70" s="142"/>
    </row>
    <row r="71" spans="1:17" ht="15" customHeight="1" thickBot="1">
      <c r="A71" s="44">
        <v>57</v>
      </c>
      <c r="B71" s="234" t="s">
        <v>577</v>
      </c>
      <c r="C71" s="173" t="s">
        <v>1489</v>
      </c>
      <c r="D71" s="242">
        <v>8</v>
      </c>
      <c r="E71" s="455" t="s">
        <v>142</v>
      </c>
      <c r="F71" s="236" t="s">
        <v>1466</v>
      </c>
      <c r="G71" s="181" t="s">
        <v>1471</v>
      </c>
      <c r="H71" s="236" t="s">
        <v>1491</v>
      </c>
      <c r="I71" s="173" t="s">
        <v>1196</v>
      </c>
      <c r="J71" s="149">
        <v>20</v>
      </c>
      <c r="K71" s="17">
        <v>10</v>
      </c>
      <c r="L71" s="17">
        <v>8</v>
      </c>
      <c r="M71" s="17">
        <v>0</v>
      </c>
      <c r="N71" s="10">
        <f t="shared" si="0"/>
        <v>38</v>
      </c>
      <c r="O71" s="643">
        <v>34</v>
      </c>
      <c r="P71" s="143">
        <f t="shared" si="1"/>
        <v>72</v>
      </c>
      <c r="Q71" s="142"/>
    </row>
    <row r="72" spans="1:17" ht="15" customHeight="1" thickBot="1">
      <c r="A72" s="44">
        <v>58</v>
      </c>
      <c r="B72" s="234" t="s">
        <v>565</v>
      </c>
      <c r="C72" s="209" t="s">
        <v>1280</v>
      </c>
      <c r="D72" s="242">
        <v>8</v>
      </c>
      <c r="E72" s="209" t="s">
        <v>1281</v>
      </c>
      <c r="F72" s="236" t="s">
        <v>1268</v>
      </c>
      <c r="G72" s="181" t="s">
        <v>1256</v>
      </c>
      <c r="H72" s="473" t="s">
        <v>1283</v>
      </c>
      <c r="I72" s="173" t="s">
        <v>1196</v>
      </c>
      <c r="J72" s="149">
        <v>20</v>
      </c>
      <c r="K72" s="17">
        <v>10</v>
      </c>
      <c r="L72" s="17">
        <v>10</v>
      </c>
      <c r="M72" s="17">
        <v>7</v>
      </c>
      <c r="N72" s="10">
        <f t="shared" si="0"/>
        <v>47</v>
      </c>
      <c r="O72" s="643">
        <v>22</v>
      </c>
      <c r="P72" s="143">
        <f t="shared" si="1"/>
        <v>69</v>
      </c>
      <c r="Q72" s="142"/>
    </row>
    <row r="73" spans="1:17" ht="15" customHeight="1" thickBot="1">
      <c r="A73" s="44">
        <v>59</v>
      </c>
      <c r="B73" s="234" t="s">
        <v>587</v>
      </c>
      <c r="C73" s="173" t="s">
        <v>1677</v>
      </c>
      <c r="D73" s="242">
        <v>8</v>
      </c>
      <c r="E73" s="173" t="s">
        <v>148</v>
      </c>
      <c r="F73" s="236" t="s">
        <v>1661</v>
      </c>
      <c r="G73" s="181" t="s">
        <v>1666</v>
      </c>
      <c r="H73" s="236" t="s">
        <v>1679</v>
      </c>
      <c r="I73" s="173" t="s">
        <v>1196</v>
      </c>
      <c r="J73" s="149">
        <v>20</v>
      </c>
      <c r="K73" s="17">
        <v>10</v>
      </c>
      <c r="L73" s="17">
        <v>10</v>
      </c>
      <c r="M73" s="17">
        <v>10</v>
      </c>
      <c r="N73" s="10">
        <f t="shared" si="0"/>
        <v>50</v>
      </c>
      <c r="O73" s="643">
        <v>19</v>
      </c>
      <c r="P73" s="143">
        <f t="shared" si="1"/>
        <v>69</v>
      </c>
      <c r="Q73" s="142"/>
    </row>
    <row r="74" spans="1:17" ht="15" customHeight="1" thickBot="1">
      <c r="A74" s="44">
        <v>60</v>
      </c>
      <c r="B74" s="749" t="s">
        <v>931</v>
      </c>
      <c r="C74" s="717" t="s">
        <v>932</v>
      </c>
      <c r="D74" s="242">
        <v>8</v>
      </c>
      <c r="E74" s="717" t="s">
        <v>933</v>
      </c>
      <c r="F74" s="711" t="s">
        <v>257</v>
      </c>
      <c r="G74" s="193" t="s">
        <v>254</v>
      </c>
      <c r="H74" s="711" t="s">
        <v>934</v>
      </c>
      <c r="I74" s="181" t="s">
        <v>1196</v>
      </c>
      <c r="J74" s="149">
        <v>0</v>
      </c>
      <c r="K74" s="17">
        <v>6</v>
      </c>
      <c r="L74" s="17">
        <v>10</v>
      </c>
      <c r="M74" s="17">
        <v>8</v>
      </c>
      <c r="N74" s="10">
        <f t="shared" si="0"/>
        <v>24</v>
      </c>
      <c r="O74" s="643">
        <v>37</v>
      </c>
      <c r="P74" s="143">
        <f t="shared" si="1"/>
        <v>61</v>
      </c>
      <c r="Q74" s="142"/>
    </row>
    <row r="75" spans="1:17" ht="15" customHeight="1" thickBot="1">
      <c r="A75" s="44">
        <v>61</v>
      </c>
      <c r="B75" s="234" t="s">
        <v>610</v>
      </c>
      <c r="C75" s="173" t="s">
        <v>2103</v>
      </c>
      <c r="D75" s="242">
        <v>8</v>
      </c>
      <c r="E75" s="440" t="s">
        <v>59</v>
      </c>
      <c r="F75" s="236" t="s">
        <v>175</v>
      </c>
      <c r="G75" s="181" t="s">
        <v>2092</v>
      </c>
      <c r="H75" s="274" t="s">
        <v>2093</v>
      </c>
      <c r="I75" s="173" t="s">
        <v>1196</v>
      </c>
      <c r="J75" s="149">
        <v>20</v>
      </c>
      <c r="K75" s="17">
        <v>8</v>
      </c>
      <c r="L75" s="17">
        <v>0</v>
      </c>
      <c r="M75" s="17">
        <v>0</v>
      </c>
      <c r="N75" s="10">
        <f t="shared" si="0"/>
        <v>28</v>
      </c>
      <c r="O75" s="643">
        <v>28</v>
      </c>
      <c r="P75" s="143">
        <f t="shared" si="1"/>
        <v>56</v>
      </c>
      <c r="Q75" s="142"/>
    </row>
    <row r="76" spans="1:17" ht="15" customHeight="1" thickBot="1">
      <c r="A76" s="44">
        <v>62</v>
      </c>
      <c r="B76" s="234" t="s">
        <v>608</v>
      </c>
      <c r="C76" s="267" t="s">
        <v>2051</v>
      </c>
      <c r="D76" s="242">
        <v>8</v>
      </c>
      <c r="E76" s="267" t="s">
        <v>129</v>
      </c>
      <c r="F76" s="272" t="s">
        <v>2045</v>
      </c>
      <c r="G76" s="181" t="s">
        <v>2031</v>
      </c>
      <c r="H76" s="474" t="s">
        <v>2048</v>
      </c>
      <c r="I76" s="173" t="s">
        <v>1196</v>
      </c>
      <c r="J76" s="149">
        <v>0</v>
      </c>
      <c r="K76" s="17">
        <v>5</v>
      </c>
      <c r="L76" s="17">
        <v>0</v>
      </c>
      <c r="M76" s="17">
        <v>2</v>
      </c>
      <c r="N76" s="10">
        <f t="shared" si="0"/>
        <v>7</v>
      </c>
      <c r="O76" s="643">
        <v>40</v>
      </c>
      <c r="P76" s="143">
        <f t="shared" si="1"/>
        <v>47</v>
      </c>
      <c r="Q76" s="142"/>
    </row>
    <row r="77" spans="1:17" ht="15" customHeight="1" thickBot="1">
      <c r="A77" s="44">
        <v>63</v>
      </c>
      <c r="B77" s="234" t="s">
        <v>618</v>
      </c>
      <c r="C77" s="193" t="s">
        <v>2307</v>
      </c>
      <c r="D77" s="242">
        <v>8</v>
      </c>
      <c r="E77" s="193" t="s">
        <v>2308</v>
      </c>
      <c r="F77" s="269" t="s">
        <v>2266</v>
      </c>
      <c r="G77" s="468" t="s">
        <v>2267</v>
      </c>
      <c r="H77" s="269" t="s">
        <v>2273</v>
      </c>
      <c r="I77" s="193" t="s">
        <v>1196</v>
      </c>
      <c r="J77" s="149">
        <v>0</v>
      </c>
      <c r="K77" s="17">
        <v>5</v>
      </c>
      <c r="L77" s="17">
        <v>5</v>
      </c>
      <c r="M77" s="17">
        <v>0</v>
      </c>
      <c r="N77" s="10">
        <f t="shared" si="0"/>
        <v>10</v>
      </c>
      <c r="O77" s="643">
        <v>37</v>
      </c>
      <c r="P77" s="477">
        <f t="shared" si="1"/>
        <v>47</v>
      </c>
      <c r="Q77" s="142"/>
    </row>
    <row r="78" spans="1:17" ht="15" customHeight="1" thickBot="1">
      <c r="A78" s="44">
        <v>64</v>
      </c>
      <c r="B78" s="234" t="s">
        <v>624</v>
      </c>
      <c r="C78" s="470" t="s">
        <v>244</v>
      </c>
      <c r="D78" s="242">
        <v>8</v>
      </c>
      <c r="E78" s="193" t="s">
        <v>2298</v>
      </c>
      <c r="F78" s="475" t="s">
        <v>243</v>
      </c>
      <c r="G78" s="181" t="s">
        <v>2393</v>
      </c>
      <c r="H78" s="475" t="s">
        <v>241</v>
      </c>
      <c r="I78" s="468" t="s">
        <v>1196</v>
      </c>
      <c r="J78" s="149">
        <v>0</v>
      </c>
      <c r="K78" s="17">
        <v>6</v>
      </c>
      <c r="L78" s="17">
        <v>10</v>
      </c>
      <c r="M78" s="17">
        <v>0</v>
      </c>
      <c r="N78" s="10">
        <f t="shared" si="0"/>
        <v>16</v>
      </c>
      <c r="O78" s="643">
        <v>31</v>
      </c>
      <c r="P78" s="477">
        <f t="shared" si="1"/>
        <v>47</v>
      </c>
      <c r="Q78" s="142"/>
    </row>
    <row r="79" spans="1:17" ht="15" customHeight="1" thickBot="1">
      <c r="A79" s="44">
        <v>65</v>
      </c>
      <c r="B79" s="234" t="s">
        <v>609</v>
      </c>
      <c r="C79" s="202" t="s">
        <v>2052</v>
      </c>
      <c r="D79" s="242">
        <v>8</v>
      </c>
      <c r="E79" s="429" t="s">
        <v>158</v>
      </c>
      <c r="F79" s="450" t="s">
        <v>2039</v>
      </c>
      <c r="G79" s="181" t="s">
        <v>2031</v>
      </c>
      <c r="H79" s="474" t="s">
        <v>2054</v>
      </c>
      <c r="I79" s="173" t="s">
        <v>1196</v>
      </c>
      <c r="J79" s="149">
        <v>0</v>
      </c>
      <c r="K79" s="17">
        <v>5</v>
      </c>
      <c r="L79" s="17">
        <v>0</v>
      </c>
      <c r="M79" s="17">
        <v>0</v>
      </c>
      <c r="N79" s="10">
        <f aca="true" t="shared" si="2" ref="N79:N85">J79+K79+L79+M79</f>
        <v>5</v>
      </c>
      <c r="O79" s="643">
        <v>40</v>
      </c>
      <c r="P79" s="143">
        <f aca="true" t="shared" si="3" ref="P79:P85">N79+O79</f>
        <v>45</v>
      </c>
      <c r="Q79" s="142"/>
    </row>
    <row r="80" spans="1:17" ht="15" customHeight="1" thickBot="1">
      <c r="A80" s="44">
        <v>66</v>
      </c>
      <c r="B80" s="234" t="s">
        <v>595</v>
      </c>
      <c r="C80" s="173" t="s">
        <v>1828</v>
      </c>
      <c r="D80" s="242">
        <v>8</v>
      </c>
      <c r="E80" s="201" t="s">
        <v>154</v>
      </c>
      <c r="F80" s="269" t="s">
        <v>1184</v>
      </c>
      <c r="G80" s="181" t="s">
        <v>1812</v>
      </c>
      <c r="H80" s="236" t="s">
        <v>1830</v>
      </c>
      <c r="I80" s="173" t="s">
        <v>1196</v>
      </c>
      <c r="J80" s="149"/>
      <c r="K80" s="17"/>
      <c r="L80" s="17"/>
      <c r="M80" s="17"/>
      <c r="N80" s="10">
        <f t="shared" si="2"/>
        <v>0</v>
      </c>
      <c r="O80" s="643">
        <v>25</v>
      </c>
      <c r="P80" s="143">
        <f t="shared" si="3"/>
        <v>25</v>
      </c>
      <c r="Q80" s="142"/>
    </row>
    <row r="81" spans="1:17" ht="15" customHeight="1" thickBot="1">
      <c r="A81" s="44">
        <v>67</v>
      </c>
      <c r="B81" s="234" t="s">
        <v>562</v>
      </c>
      <c r="C81" s="193" t="s">
        <v>1211</v>
      </c>
      <c r="D81" s="242">
        <v>8</v>
      </c>
      <c r="E81" s="193" t="s">
        <v>1189</v>
      </c>
      <c r="F81" s="252" t="s">
        <v>1125</v>
      </c>
      <c r="G81" s="468" t="s">
        <v>1192</v>
      </c>
      <c r="H81" s="269" t="s">
        <v>1194</v>
      </c>
      <c r="I81" s="173" t="s">
        <v>1196</v>
      </c>
      <c r="J81" s="149"/>
      <c r="K81" s="17"/>
      <c r="L81" s="17"/>
      <c r="M81" s="17"/>
      <c r="N81" s="10">
        <f t="shared" si="2"/>
        <v>0</v>
      </c>
      <c r="O81" s="643"/>
      <c r="P81" s="143">
        <f t="shared" si="3"/>
        <v>0</v>
      </c>
      <c r="Q81" s="142"/>
    </row>
    <row r="82" spans="1:17" ht="15" customHeight="1" thickBot="1">
      <c r="A82" s="44">
        <v>68</v>
      </c>
      <c r="B82" s="234" t="s">
        <v>575</v>
      </c>
      <c r="C82" s="519" t="s">
        <v>1487</v>
      </c>
      <c r="D82" s="242">
        <v>8</v>
      </c>
      <c r="E82" s="750" t="s">
        <v>141</v>
      </c>
      <c r="F82" s="520" t="s">
        <v>1466</v>
      </c>
      <c r="G82" s="594" t="s">
        <v>1471</v>
      </c>
      <c r="H82" s="520" t="s">
        <v>1490</v>
      </c>
      <c r="I82" s="173" t="s">
        <v>1196</v>
      </c>
      <c r="J82" s="149"/>
      <c r="K82" s="17"/>
      <c r="L82" s="17"/>
      <c r="M82" s="17"/>
      <c r="N82" s="10">
        <f t="shared" si="2"/>
        <v>0</v>
      </c>
      <c r="O82" s="643"/>
      <c r="P82" s="143">
        <f t="shared" si="3"/>
        <v>0</v>
      </c>
      <c r="Q82" s="142"/>
    </row>
    <row r="83" spans="1:17" ht="15" customHeight="1">
      <c r="A83" s="166">
        <v>69</v>
      </c>
      <c r="B83" s="614" t="s">
        <v>591</v>
      </c>
      <c r="C83" s="519" t="s">
        <v>1780</v>
      </c>
      <c r="D83" s="592">
        <v>8</v>
      </c>
      <c r="E83" s="751" t="s">
        <v>152</v>
      </c>
      <c r="F83" s="752" t="s">
        <v>1781</v>
      </c>
      <c r="G83" s="594" t="s">
        <v>1761</v>
      </c>
      <c r="H83" s="753" t="s">
        <v>1784</v>
      </c>
      <c r="I83" s="543" t="s">
        <v>1196</v>
      </c>
      <c r="J83" s="521"/>
      <c r="K83" s="239"/>
      <c r="L83" s="239"/>
      <c r="M83" s="239"/>
      <c r="N83" s="615">
        <f t="shared" si="2"/>
        <v>0</v>
      </c>
      <c r="O83" s="646"/>
      <c r="P83" s="616">
        <f t="shared" si="3"/>
        <v>0</v>
      </c>
      <c r="Q83" s="617"/>
    </row>
    <row r="84" spans="1:17" ht="15" customHeight="1">
      <c r="A84" s="17">
        <v>70</v>
      </c>
      <c r="B84" s="754" t="s">
        <v>592</v>
      </c>
      <c r="C84" s="755" t="s">
        <v>1782</v>
      </c>
      <c r="D84" s="592">
        <v>8</v>
      </c>
      <c r="E84" s="755" t="s">
        <v>152</v>
      </c>
      <c r="F84" s="752" t="s">
        <v>1781</v>
      </c>
      <c r="G84" s="594" t="s">
        <v>1761</v>
      </c>
      <c r="H84" s="755" t="s">
        <v>1784</v>
      </c>
      <c r="I84" s="543" t="s">
        <v>1196</v>
      </c>
      <c r="J84" s="521"/>
      <c r="K84" s="239"/>
      <c r="L84" s="239"/>
      <c r="M84" s="239"/>
      <c r="N84" s="615">
        <f t="shared" si="2"/>
        <v>0</v>
      </c>
      <c r="O84" s="646"/>
      <c r="P84" s="616">
        <f t="shared" si="3"/>
        <v>0</v>
      </c>
      <c r="Q84" s="617"/>
    </row>
    <row r="85" spans="1:17" ht="15" customHeight="1">
      <c r="A85" s="17">
        <v>71</v>
      </c>
      <c r="B85" s="754" t="s">
        <v>627</v>
      </c>
      <c r="C85" s="756" t="s">
        <v>8</v>
      </c>
      <c r="D85" s="618">
        <v>8</v>
      </c>
      <c r="E85" s="757" t="s">
        <v>3</v>
      </c>
      <c r="F85" s="755" t="s">
        <v>2436</v>
      </c>
      <c r="G85" s="755" t="s">
        <v>2437</v>
      </c>
      <c r="H85" s="758" t="s">
        <v>4</v>
      </c>
      <c r="I85" s="619" t="s">
        <v>1196</v>
      </c>
      <c r="J85" s="17"/>
      <c r="K85" s="17"/>
      <c r="L85" s="17"/>
      <c r="M85" s="17"/>
      <c r="N85" s="620">
        <f t="shared" si="2"/>
        <v>0</v>
      </c>
      <c r="O85" s="645"/>
      <c r="P85" s="621">
        <f t="shared" si="3"/>
        <v>0</v>
      </c>
      <c r="Q85" s="622"/>
    </row>
    <row r="86" spans="1:17" ht="15" customHeight="1">
      <c r="A86" s="613"/>
      <c r="B86" s="623"/>
      <c r="C86" s="609"/>
      <c r="D86" s="610"/>
      <c r="E86" s="609"/>
      <c r="F86" s="609"/>
      <c r="G86" s="611"/>
      <c r="H86" s="609"/>
      <c r="I86" s="612"/>
      <c r="J86" s="613"/>
      <c r="K86" s="613"/>
      <c r="L86" s="613"/>
      <c r="M86" s="613"/>
      <c r="N86" s="23"/>
      <c r="O86" s="23"/>
      <c r="P86" s="624"/>
      <c r="Q86" s="29"/>
    </row>
    <row r="87" spans="1:16" ht="15">
      <c r="A87" s="607"/>
      <c r="B87" s="608"/>
      <c r="C87" s="381"/>
      <c r="H87" s="12"/>
      <c r="I87" s="12"/>
      <c r="J87" s="12"/>
      <c r="K87" s="12"/>
      <c r="L87" s="12"/>
      <c r="M87" s="12"/>
      <c r="N87" s="12"/>
      <c r="O87" s="12"/>
      <c r="P87" s="12"/>
    </row>
    <row r="88" spans="2:15" ht="15">
      <c r="B88" t="s">
        <v>983</v>
      </c>
      <c r="D88" t="s">
        <v>984</v>
      </c>
      <c r="F88" t="s">
        <v>985</v>
      </c>
      <c r="K88" s="832" t="s">
        <v>986</v>
      </c>
      <c r="L88" s="832"/>
      <c r="M88" s="832"/>
      <c r="N88" s="832"/>
      <c r="O88" s="832"/>
    </row>
    <row r="90" spans="2:7" ht="18.75" thickBot="1">
      <c r="B90" s="526" t="s">
        <v>1059</v>
      </c>
      <c r="G90" s="154" t="s">
        <v>958</v>
      </c>
    </row>
    <row r="91" spans="2:8" ht="31.5" customHeight="1">
      <c r="B91" s="830" t="s">
        <v>262</v>
      </c>
      <c r="C91" s="831"/>
      <c r="D91" s="831"/>
      <c r="E91" s="831"/>
      <c r="F91" s="537" t="s">
        <v>1000</v>
      </c>
      <c r="H91" s="154" t="s">
        <v>212</v>
      </c>
    </row>
    <row r="92" spans="2:8" ht="39" customHeight="1">
      <c r="B92" s="529" t="s">
        <v>969</v>
      </c>
      <c r="C92" s="820" t="s">
        <v>280</v>
      </c>
      <c r="D92" s="820"/>
      <c r="E92" s="820"/>
      <c r="F92" s="531" t="s">
        <v>264</v>
      </c>
      <c r="H92" s="154" t="s">
        <v>213</v>
      </c>
    </row>
    <row r="93" spans="2:8" ht="49.5" customHeight="1">
      <c r="B93" s="529" t="s">
        <v>970</v>
      </c>
      <c r="C93" s="820" t="s">
        <v>267</v>
      </c>
      <c r="D93" s="820"/>
      <c r="E93" s="820"/>
      <c r="F93" s="531" t="s">
        <v>266</v>
      </c>
      <c r="H93" s="154" t="s">
        <v>214</v>
      </c>
    </row>
    <row r="94" spans="2:6" ht="36.75" customHeight="1">
      <c r="B94" s="529" t="s">
        <v>971</v>
      </c>
      <c r="C94" s="820" t="s">
        <v>279</v>
      </c>
      <c r="D94" s="820"/>
      <c r="E94" s="820"/>
      <c r="F94" s="531" t="s">
        <v>263</v>
      </c>
    </row>
    <row r="95" spans="2:6" ht="52.5" customHeight="1" thickBot="1">
      <c r="B95" s="530" t="s">
        <v>977</v>
      </c>
      <c r="C95" s="816" t="s">
        <v>265</v>
      </c>
      <c r="D95" s="816"/>
      <c r="E95" s="816"/>
      <c r="F95" s="538" t="s">
        <v>266</v>
      </c>
    </row>
  </sheetData>
  <sheetProtection/>
  <mergeCells count="29">
    <mergeCell ref="B9:P9"/>
    <mergeCell ref="A11:A14"/>
    <mergeCell ref="P11:P13"/>
    <mergeCell ref="C11:C14"/>
    <mergeCell ref="D11:D14"/>
    <mergeCell ref="J11:O11"/>
    <mergeCell ref="J12:M12"/>
    <mergeCell ref="F11:F14"/>
    <mergeCell ref="E11:E14"/>
    <mergeCell ref="N12:N13"/>
    <mergeCell ref="I11:I14"/>
    <mergeCell ref="R11:R14"/>
    <mergeCell ref="B6:P6"/>
    <mergeCell ref="B7:P7"/>
    <mergeCell ref="B8:P8"/>
    <mergeCell ref="G11:G14"/>
    <mergeCell ref="H11:H14"/>
    <mergeCell ref="O12:O13"/>
    <mergeCell ref="B11:B14"/>
    <mergeCell ref="Q11:Q14"/>
    <mergeCell ref="R21:R30"/>
    <mergeCell ref="R31:R41"/>
    <mergeCell ref="R42:R48"/>
    <mergeCell ref="C95:E95"/>
    <mergeCell ref="B91:E91"/>
    <mergeCell ref="K88:O88"/>
    <mergeCell ref="C92:E92"/>
    <mergeCell ref="C93:E93"/>
    <mergeCell ref="C94:E94"/>
  </mergeCells>
  <printOptions/>
  <pageMargins left="0.45" right="0.45" top="0.5" bottom="0.5" header="0.3" footer="0.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3"/>
  <sheetViews>
    <sheetView zoomScale="80" zoomScaleNormal="80" zoomScalePageLayoutView="0" workbookViewId="0" topLeftCell="A1">
      <selection activeCell="C19" sqref="C19"/>
    </sheetView>
  </sheetViews>
  <sheetFormatPr defaultColWidth="9.140625" defaultRowHeight="15"/>
  <cols>
    <col min="1" max="1" width="4.8515625" style="0" customWidth="1"/>
    <col min="2" max="2" width="8.140625" style="0" customWidth="1"/>
    <col min="3" max="3" width="28.57421875" style="0" customWidth="1"/>
    <col min="4" max="4" width="6.140625" style="0" customWidth="1"/>
    <col min="5" max="5" width="26.140625" style="330" customWidth="1"/>
    <col min="6" max="6" width="13.421875" style="0" customWidth="1"/>
    <col min="7" max="7" width="12.140625" style="0" customWidth="1"/>
    <col min="8" max="8" width="17.7109375" style="0" customWidth="1"/>
    <col min="9" max="9" width="9.57421875" style="0" customWidth="1"/>
    <col min="10" max="13" width="6.421875" style="0" customWidth="1"/>
    <col min="14" max="14" width="8.7109375" style="0" customWidth="1"/>
    <col min="15" max="16" width="7.140625" style="0" customWidth="1"/>
    <col min="17" max="17" width="8.140625" style="0" customWidth="1"/>
    <col min="18" max="18" width="8.28125" style="0" customWidth="1"/>
    <col min="19" max="19" width="9.57421875" style="0" customWidth="1"/>
    <col min="20" max="20" width="4.8515625" style="0" customWidth="1"/>
    <col min="21" max="21" width="4.421875" style="0" customWidth="1"/>
    <col min="22" max="22" width="7.7109375" style="0" customWidth="1"/>
    <col min="23" max="23" width="4.28125" style="0" customWidth="1"/>
  </cols>
  <sheetData>
    <row r="1" spans="1:15" ht="15">
      <c r="A1" s="50" t="s">
        <v>995</v>
      </c>
      <c r="D1" s="4"/>
      <c r="N1" s="42" t="s">
        <v>966</v>
      </c>
      <c r="O1" t="s">
        <v>1112</v>
      </c>
    </row>
    <row r="2" spans="1:17" ht="15">
      <c r="A2" s="50" t="s">
        <v>996</v>
      </c>
      <c r="B2" s="6"/>
      <c r="C2" s="6"/>
      <c r="D2" s="6"/>
      <c r="E2" s="331"/>
      <c r="F2" s="1"/>
      <c r="G2" s="1"/>
      <c r="H2" s="1"/>
      <c r="I2" s="1"/>
      <c r="M2" s="6"/>
      <c r="N2" s="42" t="s">
        <v>967</v>
      </c>
      <c r="O2" s="38" t="s">
        <v>1113</v>
      </c>
      <c r="P2" s="38"/>
      <c r="Q2" s="38"/>
    </row>
    <row r="3" spans="1:17" ht="15">
      <c r="A3" s="50"/>
      <c r="B3" s="6"/>
      <c r="C3" s="6"/>
      <c r="D3" s="6"/>
      <c r="E3" s="331"/>
      <c r="F3" s="1"/>
      <c r="G3" s="1"/>
      <c r="H3" s="1"/>
      <c r="I3" s="1"/>
      <c r="M3" s="6"/>
      <c r="N3" s="42" t="s">
        <v>968</v>
      </c>
      <c r="O3" s="38" t="s">
        <v>1114</v>
      </c>
      <c r="P3" s="38"/>
      <c r="Q3" s="38"/>
    </row>
    <row r="4" spans="1:17" ht="15">
      <c r="A4" s="359" t="s">
        <v>1111</v>
      </c>
      <c r="B4" s="6"/>
      <c r="C4" s="6"/>
      <c r="D4" s="6"/>
      <c r="E4" s="331"/>
      <c r="F4" s="1"/>
      <c r="G4" s="1"/>
      <c r="H4" s="1"/>
      <c r="I4" s="1"/>
      <c r="M4" s="6"/>
      <c r="N4" s="6"/>
      <c r="O4" s="38"/>
      <c r="P4" s="38"/>
      <c r="Q4" s="38"/>
    </row>
    <row r="5" spans="1:20" ht="15">
      <c r="A5" s="849" t="s">
        <v>982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20" ht="15">
      <c r="A6" s="849" t="s">
        <v>1062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</row>
    <row r="7" spans="1:17" ht="6.75" customHeight="1">
      <c r="A7" s="52"/>
      <c r="B7" s="52"/>
      <c r="C7" s="52"/>
      <c r="D7" s="52"/>
      <c r="E7" s="33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20" ht="18.75">
      <c r="A8" s="833" t="s">
        <v>953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</row>
    <row r="9" ht="6" customHeight="1" thickBot="1"/>
    <row r="10" spans="1:21" ht="16.5" customHeight="1" thickBot="1">
      <c r="A10" s="842" t="s">
        <v>987</v>
      </c>
      <c r="B10" s="842" t="s">
        <v>988</v>
      </c>
      <c r="C10" s="838" t="s">
        <v>989</v>
      </c>
      <c r="D10" s="842" t="s">
        <v>990</v>
      </c>
      <c r="E10" s="904" t="s">
        <v>991</v>
      </c>
      <c r="F10" s="46"/>
      <c r="G10" s="838" t="s">
        <v>992</v>
      </c>
      <c r="H10" s="156"/>
      <c r="I10" s="894" t="s">
        <v>1115</v>
      </c>
      <c r="J10" s="899" t="s">
        <v>997</v>
      </c>
      <c r="K10" s="900"/>
      <c r="L10" s="900"/>
      <c r="M10" s="900"/>
      <c r="N10" s="901"/>
      <c r="O10" s="884" t="s">
        <v>979</v>
      </c>
      <c r="P10" s="885"/>
      <c r="Q10" s="886"/>
      <c r="R10" s="878" t="s">
        <v>998</v>
      </c>
      <c r="S10" s="906" t="s">
        <v>999</v>
      </c>
      <c r="T10" s="908" t="s">
        <v>962</v>
      </c>
      <c r="U10" s="817" t="s">
        <v>207</v>
      </c>
    </row>
    <row r="11" spans="1:21" ht="24.75" customHeight="1">
      <c r="A11" s="843"/>
      <c r="B11" s="843"/>
      <c r="C11" s="839"/>
      <c r="D11" s="843"/>
      <c r="E11" s="905"/>
      <c r="F11" s="48" t="s">
        <v>993</v>
      </c>
      <c r="G11" s="839"/>
      <c r="H11" s="157" t="s">
        <v>994</v>
      </c>
      <c r="I11" s="895"/>
      <c r="J11" s="911">
        <v>1</v>
      </c>
      <c r="K11" s="902">
        <v>2</v>
      </c>
      <c r="L11" s="902">
        <v>3</v>
      </c>
      <c r="M11" s="902">
        <v>4</v>
      </c>
      <c r="N11" s="53" t="s">
        <v>1000</v>
      </c>
      <c r="O11" s="54" t="s">
        <v>1001</v>
      </c>
      <c r="P11" s="55" t="s">
        <v>1002</v>
      </c>
      <c r="Q11" s="56" t="s">
        <v>1000</v>
      </c>
      <c r="R11" s="879"/>
      <c r="S11" s="907"/>
      <c r="T11" s="909"/>
      <c r="U11" s="818"/>
    </row>
    <row r="12" spans="1:21" ht="18" customHeight="1" thickBot="1">
      <c r="A12" s="855"/>
      <c r="B12" s="855"/>
      <c r="C12" s="839"/>
      <c r="D12" s="843"/>
      <c r="E12" s="905"/>
      <c r="F12" s="48"/>
      <c r="G12" s="839"/>
      <c r="H12" s="157"/>
      <c r="I12" s="895"/>
      <c r="J12" s="912"/>
      <c r="K12" s="913"/>
      <c r="L12" s="914"/>
      <c r="M12" s="913"/>
      <c r="N12" s="57" t="s">
        <v>1003</v>
      </c>
      <c r="O12" s="58" t="s">
        <v>1004</v>
      </c>
      <c r="P12" s="59" t="s">
        <v>1004</v>
      </c>
      <c r="Q12" s="60" t="s">
        <v>1005</v>
      </c>
      <c r="R12" s="61" t="s">
        <v>1004</v>
      </c>
      <c r="S12" s="907"/>
      <c r="T12" s="910"/>
      <c r="U12" s="818"/>
    </row>
    <row r="13" spans="1:21" ht="18" customHeight="1" thickBot="1">
      <c r="A13" s="43">
        <v>1</v>
      </c>
      <c r="B13" s="164" t="s">
        <v>663</v>
      </c>
      <c r="C13" s="681" t="s">
        <v>1356</v>
      </c>
      <c r="D13" s="682">
        <v>7</v>
      </c>
      <c r="E13" s="683" t="s">
        <v>222</v>
      </c>
      <c r="F13" s="684" t="s">
        <v>216</v>
      </c>
      <c r="G13" s="599" t="s">
        <v>1327</v>
      </c>
      <c r="H13" s="686" t="s">
        <v>1354</v>
      </c>
      <c r="I13" s="598" t="s">
        <v>1196</v>
      </c>
      <c r="J13" s="259">
        <v>6</v>
      </c>
      <c r="K13" s="62">
        <v>8</v>
      </c>
      <c r="L13" s="63">
        <v>6</v>
      </c>
      <c r="M13" s="63">
        <v>0</v>
      </c>
      <c r="N13" s="64">
        <f aca="true" t="shared" si="0" ref="N13:N44">J13+K13+L13-M13</f>
        <v>20</v>
      </c>
      <c r="O13" s="65">
        <v>50</v>
      </c>
      <c r="P13" s="66">
        <v>50</v>
      </c>
      <c r="Q13" s="67">
        <f aca="true" t="shared" si="1" ref="Q13:Q44">(P13+O13)*0.3</f>
        <v>30</v>
      </c>
      <c r="R13" s="69">
        <v>50</v>
      </c>
      <c r="S13" s="70">
        <f aca="true" t="shared" si="2" ref="S13:S44">Q13+R13+N13</f>
        <v>100</v>
      </c>
      <c r="T13" s="71" t="s">
        <v>950</v>
      </c>
      <c r="U13" s="671"/>
    </row>
    <row r="14" spans="1:21" ht="18" customHeight="1" thickBot="1">
      <c r="A14" s="44">
        <v>2</v>
      </c>
      <c r="B14" s="164" t="s">
        <v>665</v>
      </c>
      <c r="C14" s="338" t="s">
        <v>1508</v>
      </c>
      <c r="D14" s="407">
        <v>7</v>
      </c>
      <c r="E14" s="351" t="s">
        <v>1509</v>
      </c>
      <c r="F14" s="349" t="s">
        <v>1470</v>
      </c>
      <c r="G14" s="413" t="s">
        <v>1471</v>
      </c>
      <c r="H14" s="336" t="s">
        <v>1512</v>
      </c>
      <c r="I14" s="349" t="s">
        <v>1196</v>
      </c>
      <c r="J14" s="260">
        <v>6</v>
      </c>
      <c r="K14" s="73">
        <v>8</v>
      </c>
      <c r="L14" s="74">
        <v>6</v>
      </c>
      <c r="M14" s="74">
        <v>0</v>
      </c>
      <c r="N14" s="75">
        <f t="shared" si="0"/>
        <v>20</v>
      </c>
      <c r="O14" s="68">
        <v>50</v>
      </c>
      <c r="P14" s="76">
        <v>50</v>
      </c>
      <c r="Q14" s="67">
        <f t="shared" si="1"/>
        <v>30</v>
      </c>
      <c r="R14" s="78">
        <v>50</v>
      </c>
      <c r="S14" s="79">
        <f t="shared" si="2"/>
        <v>100</v>
      </c>
      <c r="T14" s="80" t="s">
        <v>950</v>
      </c>
      <c r="U14" s="672"/>
    </row>
    <row r="15" spans="1:21" ht="18" customHeight="1" thickBot="1">
      <c r="A15" s="44">
        <v>3</v>
      </c>
      <c r="B15" s="164" t="s">
        <v>667</v>
      </c>
      <c r="C15" s="338" t="s">
        <v>1511</v>
      </c>
      <c r="D15" s="407">
        <v>7</v>
      </c>
      <c r="E15" s="351" t="s">
        <v>1509</v>
      </c>
      <c r="F15" s="349" t="s">
        <v>1470</v>
      </c>
      <c r="G15" s="415" t="s">
        <v>1471</v>
      </c>
      <c r="H15" s="336" t="s">
        <v>1512</v>
      </c>
      <c r="I15" s="349" t="s">
        <v>1196</v>
      </c>
      <c r="J15" s="260">
        <v>6</v>
      </c>
      <c r="K15" s="73">
        <v>8</v>
      </c>
      <c r="L15" s="74">
        <v>6</v>
      </c>
      <c r="M15" s="74">
        <v>0</v>
      </c>
      <c r="N15" s="75">
        <f t="shared" si="0"/>
        <v>20</v>
      </c>
      <c r="O15" s="68">
        <v>50</v>
      </c>
      <c r="P15" s="76">
        <v>50</v>
      </c>
      <c r="Q15" s="67">
        <f t="shared" si="1"/>
        <v>30</v>
      </c>
      <c r="R15" s="78">
        <v>50</v>
      </c>
      <c r="S15" s="79">
        <f t="shared" si="2"/>
        <v>100</v>
      </c>
      <c r="T15" s="80" t="s">
        <v>950</v>
      </c>
      <c r="U15" s="672"/>
    </row>
    <row r="16" spans="1:21" ht="18" customHeight="1" thickBot="1">
      <c r="A16" s="44">
        <v>4</v>
      </c>
      <c r="B16" s="164" t="s">
        <v>666</v>
      </c>
      <c r="C16" s="338" t="s">
        <v>1510</v>
      </c>
      <c r="D16" s="407">
        <v>7</v>
      </c>
      <c r="E16" s="351" t="s">
        <v>1493</v>
      </c>
      <c r="F16" s="349" t="s">
        <v>1470</v>
      </c>
      <c r="G16" s="413" t="s">
        <v>1471</v>
      </c>
      <c r="H16" s="336" t="s">
        <v>1497</v>
      </c>
      <c r="I16" s="349" t="s">
        <v>1196</v>
      </c>
      <c r="J16" s="260">
        <v>6</v>
      </c>
      <c r="K16" s="73">
        <v>8</v>
      </c>
      <c r="L16" s="74">
        <v>6</v>
      </c>
      <c r="M16" s="74">
        <v>0</v>
      </c>
      <c r="N16" s="75">
        <f t="shared" si="0"/>
        <v>20</v>
      </c>
      <c r="O16" s="68">
        <v>48</v>
      </c>
      <c r="P16" s="76">
        <v>44</v>
      </c>
      <c r="Q16" s="67">
        <f t="shared" si="1"/>
        <v>27.599999999999998</v>
      </c>
      <c r="R16" s="78">
        <v>50</v>
      </c>
      <c r="S16" s="79">
        <f t="shared" si="2"/>
        <v>97.6</v>
      </c>
      <c r="T16" s="80" t="s">
        <v>951</v>
      </c>
      <c r="U16" s="672"/>
    </row>
    <row r="17" spans="1:21" ht="18" customHeight="1" thickBot="1">
      <c r="A17" s="44">
        <v>5</v>
      </c>
      <c r="B17" s="164" t="s">
        <v>674</v>
      </c>
      <c r="C17" s="338" t="s">
        <v>1968</v>
      </c>
      <c r="D17" s="407">
        <v>7</v>
      </c>
      <c r="E17" s="336" t="s">
        <v>1959</v>
      </c>
      <c r="F17" s="349" t="s">
        <v>1953</v>
      </c>
      <c r="G17" s="413" t="s">
        <v>1950</v>
      </c>
      <c r="H17" s="336" t="s">
        <v>1960</v>
      </c>
      <c r="I17" s="349" t="s">
        <v>1196</v>
      </c>
      <c r="J17" s="260">
        <v>6</v>
      </c>
      <c r="K17" s="73">
        <v>8</v>
      </c>
      <c r="L17" s="74">
        <v>6</v>
      </c>
      <c r="M17" s="74">
        <v>0</v>
      </c>
      <c r="N17" s="75">
        <f t="shared" si="0"/>
        <v>20</v>
      </c>
      <c r="O17" s="68">
        <v>50</v>
      </c>
      <c r="P17" s="76">
        <v>50</v>
      </c>
      <c r="Q17" s="67">
        <f t="shared" si="1"/>
        <v>30</v>
      </c>
      <c r="R17" s="78">
        <v>47</v>
      </c>
      <c r="S17" s="79">
        <f t="shared" si="2"/>
        <v>97</v>
      </c>
      <c r="T17" s="80" t="s">
        <v>952</v>
      </c>
      <c r="U17" s="672"/>
    </row>
    <row r="18" spans="1:21" ht="18" customHeight="1" thickBot="1">
      <c r="A18" s="44">
        <v>6</v>
      </c>
      <c r="B18" s="164" t="s">
        <v>659</v>
      </c>
      <c r="C18" s="335" t="s">
        <v>1238</v>
      </c>
      <c r="D18" s="409">
        <v>7</v>
      </c>
      <c r="E18" s="334" t="s">
        <v>1239</v>
      </c>
      <c r="F18" s="347" t="s">
        <v>1129</v>
      </c>
      <c r="G18" s="685" t="s">
        <v>1192</v>
      </c>
      <c r="H18" s="334" t="s">
        <v>1236</v>
      </c>
      <c r="I18" s="349" t="s">
        <v>1196</v>
      </c>
      <c r="J18" s="260">
        <v>6</v>
      </c>
      <c r="K18" s="73">
        <v>8</v>
      </c>
      <c r="L18" s="74">
        <v>6</v>
      </c>
      <c r="M18" s="74">
        <v>0</v>
      </c>
      <c r="N18" s="75">
        <f t="shared" si="0"/>
        <v>20</v>
      </c>
      <c r="O18" s="68">
        <v>50</v>
      </c>
      <c r="P18" s="76">
        <v>50</v>
      </c>
      <c r="Q18" s="67">
        <f t="shared" si="1"/>
        <v>30</v>
      </c>
      <c r="R18" s="78">
        <v>46</v>
      </c>
      <c r="S18" s="79">
        <f t="shared" si="2"/>
        <v>96</v>
      </c>
      <c r="T18" s="80"/>
      <c r="U18" s="880">
        <v>1</v>
      </c>
    </row>
    <row r="19" spans="1:21" ht="18" customHeight="1" thickBot="1">
      <c r="A19" s="44">
        <v>7</v>
      </c>
      <c r="B19" s="164" t="s">
        <v>643</v>
      </c>
      <c r="C19" s="338" t="s">
        <v>1459</v>
      </c>
      <c r="D19" s="403">
        <v>6</v>
      </c>
      <c r="E19" s="336" t="s">
        <v>1140</v>
      </c>
      <c r="F19" s="336" t="s">
        <v>1136</v>
      </c>
      <c r="G19" s="413" t="s">
        <v>1427</v>
      </c>
      <c r="H19" s="336" t="s">
        <v>1141</v>
      </c>
      <c r="I19" s="349" t="s">
        <v>1196</v>
      </c>
      <c r="J19" s="260">
        <v>6</v>
      </c>
      <c r="K19" s="73">
        <v>8</v>
      </c>
      <c r="L19" s="74">
        <v>6</v>
      </c>
      <c r="M19" s="74">
        <v>0</v>
      </c>
      <c r="N19" s="75">
        <f t="shared" si="0"/>
        <v>20</v>
      </c>
      <c r="O19" s="68">
        <v>50</v>
      </c>
      <c r="P19" s="76">
        <v>50</v>
      </c>
      <c r="Q19" s="67">
        <f t="shared" si="1"/>
        <v>30</v>
      </c>
      <c r="R19" s="78">
        <v>44</v>
      </c>
      <c r="S19" s="79">
        <f t="shared" si="2"/>
        <v>94</v>
      </c>
      <c r="T19" s="80"/>
      <c r="U19" s="881"/>
    </row>
    <row r="20" spans="1:21" ht="18" customHeight="1" thickBot="1">
      <c r="A20" s="44">
        <v>8</v>
      </c>
      <c r="B20" s="164" t="s">
        <v>670</v>
      </c>
      <c r="C20" s="338" t="s">
        <v>1697</v>
      </c>
      <c r="D20" s="407">
        <v>7</v>
      </c>
      <c r="E20" s="336" t="s">
        <v>1698</v>
      </c>
      <c r="F20" s="336" t="s">
        <v>1148</v>
      </c>
      <c r="G20" s="413" t="s">
        <v>1666</v>
      </c>
      <c r="H20" s="336" t="s">
        <v>1700</v>
      </c>
      <c r="I20" s="349" t="s">
        <v>1196</v>
      </c>
      <c r="J20" s="260">
        <v>4</v>
      </c>
      <c r="K20" s="73">
        <v>6</v>
      </c>
      <c r="L20" s="74">
        <v>6</v>
      </c>
      <c r="M20" s="74">
        <v>0</v>
      </c>
      <c r="N20" s="75">
        <f t="shared" si="0"/>
        <v>16</v>
      </c>
      <c r="O20" s="68">
        <v>50</v>
      </c>
      <c r="P20" s="76">
        <v>43</v>
      </c>
      <c r="Q20" s="67">
        <f t="shared" si="1"/>
        <v>27.9</v>
      </c>
      <c r="R20" s="78">
        <v>49</v>
      </c>
      <c r="S20" s="79">
        <f t="shared" si="2"/>
        <v>92.9</v>
      </c>
      <c r="T20" s="80"/>
      <c r="U20" s="881"/>
    </row>
    <row r="21" spans="1:21" ht="18" customHeight="1" thickBot="1">
      <c r="A21" s="44">
        <v>9</v>
      </c>
      <c r="B21" s="164" t="s">
        <v>668</v>
      </c>
      <c r="C21" s="338" t="s">
        <v>1654</v>
      </c>
      <c r="D21" s="407">
        <v>7</v>
      </c>
      <c r="E21" s="336" t="s">
        <v>1609</v>
      </c>
      <c r="F21" s="349" t="s">
        <v>1610</v>
      </c>
      <c r="G21" s="413" t="s">
        <v>1613</v>
      </c>
      <c r="H21" s="336" t="s">
        <v>1658</v>
      </c>
      <c r="I21" s="349" t="s">
        <v>1196</v>
      </c>
      <c r="J21" s="260">
        <v>4</v>
      </c>
      <c r="K21" s="73">
        <v>8</v>
      </c>
      <c r="L21" s="74">
        <v>6</v>
      </c>
      <c r="M21" s="74">
        <v>0</v>
      </c>
      <c r="N21" s="75">
        <f t="shared" si="0"/>
        <v>18</v>
      </c>
      <c r="O21" s="68">
        <v>43</v>
      </c>
      <c r="P21" s="76">
        <v>50</v>
      </c>
      <c r="Q21" s="67">
        <f t="shared" si="1"/>
        <v>27.9</v>
      </c>
      <c r="R21" s="78">
        <v>46</v>
      </c>
      <c r="S21" s="79">
        <f t="shared" si="2"/>
        <v>91.9</v>
      </c>
      <c r="T21" s="80"/>
      <c r="U21" s="881"/>
    </row>
    <row r="22" spans="1:21" ht="18" customHeight="1" thickBot="1">
      <c r="A22" s="44">
        <v>10</v>
      </c>
      <c r="B22" s="164" t="s">
        <v>675</v>
      </c>
      <c r="C22" s="344" t="s">
        <v>2076</v>
      </c>
      <c r="D22" s="408">
        <v>7</v>
      </c>
      <c r="E22" s="358" t="s">
        <v>2028</v>
      </c>
      <c r="F22" s="421" t="s">
        <v>2026</v>
      </c>
      <c r="G22" s="414" t="s">
        <v>2031</v>
      </c>
      <c r="H22" s="358" t="s">
        <v>2033</v>
      </c>
      <c r="I22" s="349" t="s">
        <v>1196</v>
      </c>
      <c r="J22" s="260">
        <v>6</v>
      </c>
      <c r="K22" s="73">
        <v>8</v>
      </c>
      <c r="L22" s="74">
        <v>6</v>
      </c>
      <c r="M22" s="74">
        <v>0</v>
      </c>
      <c r="N22" s="75">
        <f t="shared" si="0"/>
        <v>20</v>
      </c>
      <c r="O22" s="68">
        <v>44</v>
      </c>
      <c r="P22" s="76">
        <v>39</v>
      </c>
      <c r="Q22" s="67">
        <f t="shared" si="1"/>
        <v>24.9</v>
      </c>
      <c r="R22" s="78">
        <v>47</v>
      </c>
      <c r="S22" s="79">
        <f t="shared" si="2"/>
        <v>91.9</v>
      </c>
      <c r="T22" s="80"/>
      <c r="U22" s="881"/>
    </row>
    <row r="23" spans="1:21" ht="18" customHeight="1" thickBot="1">
      <c r="A23" s="44">
        <v>11</v>
      </c>
      <c r="B23" s="164" t="s">
        <v>661</v>
      </c>
      <c r="C23" s="335" t="s">
        <v>1304</v>
      </c>
      <c r="D23" s="409">
        <v>7</v>
      </c>
      <c r="E23" s="348" t="s">
        <v>1253</v>
      </c>
      <c r="F23" s="349" t="s">
        <v>1113</v>
      </c>
      <c r="G23" s="414" t="s">
        <v>1256</v>
      </c>
      <c r="H23" s="348" t="s">
        <v>1260</v>
      </c>
      <c r="I23" s="349" t="s">
        <v>1196</v>
      </c>
      <c r="J23" s="260">
        <v>6</v>
      </c>
      <c r="K23" s="73">
        <v>8</v>
      </c>
      <c r="L23" s="74">
        <v>6</v>
      </c>
      <c r="M23" s="74">
        <v>0</v>
      </c>
      <c r="N23" s="75">
        <f t="shared" si="0"/>
        <v>20</v>
      </c>
      <c r="O23" s="68">
        <v>46</v>
      </c>
      <c r="P23" s="76">
        <v>50</v>
      </c>
      <c r="Q23" s="67">
        <f t="shared" si="1"/>
        <v>28.799999999999997</v>
      </c>
      <c r="R23" s="78">
        <v>43</v>
      </c>
      <c r="S23" s="79">
        <f t="shared" si="2"/>
        <v>91.8</v>
      </c>
      <c r="T23" s="80"/>
      <c r="U23" s="881"/>
    </row>
    <row r="24" spans="1:21" ht="18" customHeight="1" thickBot="1">
      <c r="A24" s="44">
        <v>12</v>
      </c>
      <c r="B24" s="164" t="s">
        <v>658</v>
      </c>
      <c r="C24" s="338" t="s">
        <v>2179</v>
      </c>
      <c r="D24" s="403">
        <v>6</v>
      </c>
      <c r="E24" s="336" t="s">
        <v>2180</v>
      </c>
      <c r="F24" s="422" t="s">
        <v>1125</v>
      </c>
      <c r="G24" s="414" t="s">
        <v>2121</v>
      </c>
      <c r="H24" s="336" t="s">
        <v>2181</v>
      </c>
      <c r="I24" s="349" t="s">
        <v>1196</v>
      </c>
      <c r="J24" s="260">
        <v>6</v>
      </c>
      <c r="K24" s="73">
        <v>8</v>
      </c>
      <c r="L24" s="74">
        <v>6</v>
      </c>
      <c r="M24" s="74">
        <v>0</v>
      </c>
      <c r="N24" s="75">
        <f t="shared" si="0"/>
        <v>20</v>
      </c>
      <c r="O24" s="68">
        <v>50</v>
      </c>
      <c r="P24" s="76">
        <v>45</v>
      </c>
      <c r="Q24" s="67">
        <f t="shared" si="1"/>
        <v>28.5</v>
      </c>
      <c r="R24" s="78">
        <v>43</v>
      </c>
      <c r="S24" s="79">
        <f t="shared" si="2"/>
        <v>91.5</v>
      </c>
      <c r="T24" s="80"/>
      <c r="U24" s="881"/>
    </row>
    <row r="25" spans="1:21" ht="18" customHeight="1" thickBot="1">
      <c r="A25" s="44">
        <v>13</v>
      </c>
      <c r="B25" s="164" t="s">
        <v>636</v>
      </c>
      <c r="C25" s="338" t="s">
        <v>2170</v>
      </c>
      <c r="D25" s="399">
        <v>5</v>
      </c>
      <c r="E25" s="336" t="s">
        <v>2171</v>
      </c>
      <c r="F25" s="422" t="s">
        <v>204</v>
      </c>
      <c r="G25" s="414" t="s">
        <v>2121</v>
      </c>
      <c r="H25" s="336" t="s">
        <v>2172</v>
      </c>
      <c r="I25" s="349" t="s">
        <v>1196</v>
      </c>
      <c r="J25" s="260">
        <v>5</v>
      </c>
      <c r="K25" s="73">
        <v>8</v>
      </c>
      <c r="L25" s="74">
        <v>6</v>
      </c>
      <c r="M25" s="74">
        <v>0</v>
      </c>
      <c r="N25" s="75">
        <f t="shared" si="0"/>
        <v>19</v>
      </c>
      <c r="O25" s="68">
        <v>41</v>
      </c>
      <c r="P25" s="76">
        <v>43</v>
      </c>
      <c r="Q25" s="67">
        <f t="shared" si="1"/>
        <v>25.2</v>
      </c>
      <c r="R25" s="78">
        <v>47</v>
      </c>
      <c r="S25" s="79">
        <f t="shared" si="2"/>
        <v>91.2</v>
      </c>
      <c r="T25" s="80"/>
      <c r="U25" s="887">
        <v>2</v>
      </c>
    </row>
    <row r="26" spans="1:21" ht="18" customHeight="1" thickBot="1">
      <c r="A26" s="44">
        <v>14</v>
      </c>
      <c r="B26" s="164" t="s">
        <v>644</v>
      </c>
      <c r="C26" s="338" t="s">
        <v>1460</v>
      </c>
      <c r="D26" s="403">
        <v>6</v>
      </c>
      <c r="E26" s="336" t="s">
        <v>1450</v>
      </c>
      <c r="F26" s="349" t="s">
        <v>1136</v>
      </c>
      <c r="G26" s="414" t="s">
        <v>1427</v>
      </c>
      <c r="H26" s="336" t="s">
        <v>1453</v>
      </c>
      <c r="I26" s="349" t="s">
        <v>1196</v>
      </c>
      <c r="J26" s="260">
        <v>6</v>
      </c>
      <c r="K26" s="73">
        <v>8</v>
      </c>
      <c r="L26" s="74">
        <v>6</v>
      </c>
      <c r="M26" s="74">
        <v>0</v>
      </c>
      <c r="N26" s="75">
        <f t="shared" si="0"/>
        <v>20</v>
      </c>
      <c r="O26" s="68">
        <v>50</v>
      </c>
      <c r="P26" s="76">
        <v>50</v>
      </c>
      <c r="Q26" s="67">
        <f t="shared" si="1"/>
        <v>30</v>
      </c>
      <c r="R26" s="78">
        <v>41</v>
      </c>
      <c r="S26" s="79">
        <f t="shared" si="2"/>
        <v>91</v>
      </c>
      <c r="T26" s="80"/>
      <c r="U26" s="887"/>
    </row>
    <row r="27" spans="1:21" ht="18" customHeight="1" thickBot="1">
      <c r="A27" s="44">
        <v>15</v>
      </c>
      <c r="B27" s="164" t="s">
        <v>693</v>
      </c>
      <c r="C27" s="338" t="s">
        <v>2387</v>
      </c>
      <c r="D27" s="410">
        <v>8</v>
      </c>
      <c r="E27" s="336" t="s">
        <v>182</v>
      </c>
      <c r="F27" s="349" t="s">
        <v>2340</v>
      </c>
      <c r="G27" s="414" t="s">
        <v>2341</v>
      </c>
      <c r="H27" s="336" t="s">
        <v>2354</v>
      </c>
      <c r="I27" s="349" t="s">
        <v>1196</v>
      </c>
      <c r="J27" s="260">
        <v>5</v>
      </c>
      <c r="K27" s="73">
        <v>4</v>
      </c>
      <c r="L27" s="74">
        <v>6</v>
      </c>
      <c r="M27" s="74">
        <v>0</v>
      </c>
      <c r="N27" s="75">
        <f t="shared" si="0"/>
        <v>15</v>
      </c>
      <c r="O27" s="68">
        <v>50</v>
      </c>
      <c r="P27" s="76">
        <v>50</v>
      </c>
      <c r="Q27" s="67">
        <f t="shared" si="1"/>
        <v>30</v>
      </c>
      <c r="R27" s="676">
        <v>46</v>
      </c>
      <c r="S27" s="79">
        <f t="shared" si="2"/>
        <v>91</v>
      </c>
      <c r="T27" s="80"/>
      <c r="U27" s="887"/>
    </row>
    <row r="28" spans="1:21" ht="18" customHeight="1" thickBot="1">
      <c r="A28" s="44">
        <v>16</v>
      </c>
      <c r="B28" s="164" t="s">
        <v>662</v>
      </c>
      <c r="C28" s="335" t="s">
        <v>1305</v>
      </c>
      <c r="D28" s="409">
        <v>7</v>
      </c>
      <c r="E28" s="348" t="s">
        <v>1253</v>
      </c>
      <c r="F28" s="349" t="s">
        <v>1113</v>
      </c>
      <c r="G28" s="414" t="s">
        <v>1256</v>
      </c>
      <c r="H28" s="348" t="s">
        <v>1260</v>
      </c>
      <c r="I28" s="349" t="s">
        <v>1196</v>
      </c>
      <c r="J28" s="260">
        <v>6</v>
      </c>
      <c r="K28" s="73">
        <v>8</v>
      </c>
      <c r="L28" s="74">
        <v>6</v>
      </c>
      <c r="M28" s="74">
        <v>0</v>
      </c>
      <c r="N28" s="75">
        <f t="shared" si="0"/>
        <v>20</v>
      </c>
      <c r="O28" s="68">
        <v>50</v>
      </c>
      <c r="P28" s="76">
        <v>19</v>
      </c>
      <c r="Q28" s="67">
        <f t="shared" si="1"/>
        <v>20.7</v>
      </c>
      <c r="R28" s="78">
        <v>50</v>
      </c>
      <c r="S28" s="79">
        <f t="shared" si="2"/>
        <v>90.7</v>
      </c>
      <c r="T28" s="80"/>
      <c r="U28" s="887"/>
    </row>
    <row r="29" spans="1:21" ht="18" customHeight="1" thickBot="1">
      <c r="A29" s="44">
        <v>17</v>
      </c>
      <c r="B29" s="164" t="s">
        <v>629</v>
      </c>
      <c r="C29" s="338" t="s">
        <v>1461</v>
      </c>
      <c r="D29" s="399">
        <v>5</v>
      </c>
      <c r="E29" s="336" t="s">
        <v>1140</v>
      </c>
      <c r="F29" s="349" t="s">
        <v>1136</v>
      </c>
      <c r="G29" s="414" t="s">
        <v>1427</v>
      </c>
      <c r="H29" s="336" t="s">
        <v>1141</v>
      </c>
      <c r="I29" s="347" t="s">
        <v>1196</v>
      </c>
      <c r="J29" s="260">
        <v>5</v>
      </c>
      <c r="K29" s="73">
        <v>8</v>
      </c>
      <c r="L29" s="74">
        <v>6</v>
      </c>
      <c r="M29" s="74">
        <v>0</v>
      </c>
      <c r="N29" s="75">
        <f t="shared" si="0"/>
        <v>19</v>
      </c>
      <c r="O29" s="68">
        <v>50</v>
      </c>
      <c r="P29" s="76">
        <v>50</v>
      </c>
      <c r="Q29" s="67">
        <f t="shared" si="1"/>
        <v>30</v>
      </c>
      <c r="R29" s="78">
        <v>41</v>
      </c>
      <c r="S29" s="79">
        <f t="shared" si="2"/>
        <v>90</v>
      </c>
      <c r="T29" s="80"/>
      <c r="U29" s="887"/>
    </row>
    <row r="30" spans="1:21" ht="18" customHeight="1" thickBot="1">
      <c r="A30" s="44">
        <v>18</v>
      </c>
      <c r="B30" s="164" t="s">
        <v>633</v>
      </c>
      <c r="C30" s="338" t="s">
        <v>1799</v>
      </c>
      <c r="D30" s="401">
        <v>5</v>
      </c>
      <c r="E30" s="336" t="s">
        <v>1665</v>
      </c>
      <c r="F30" s="417" t="s">
        <v>1768</v>
      </c>
      <c r="G30" s="414" t="s">
        <v>1761</v>
      </c>
      <c r="H30" s="336" t="s">
        <v>1802</v>
      </c>
      <c r="I30" s="349" t="s">
        <v>1196</v>
      </c>
      <c r="J30" s="260">
        <v>4</v>
      </c>
      <c r="K30" s="73">
        <v>8</v>
      </c>
      <c r="L30" s="74">
        <v>6</v>
      </c>
      <c r="M30" s="74">
        <v>0</v>
      </c>
      <c r="N30" s="75">
        <f t="shared" si="0"/>
        <v>18</v>
      </c>
      <c r="O30" s="68">
        <v>46</v>
      </c>
      <c r="P30" s="76">
        <v>50</v>
      </c>
      <c r="Q30" s="67">
        <f t="shared" si="1"/>
        <v>28.799999999999997</v>
      </c>
      <c r="R30" s="78">
        <v>43</v>
      </c>
      <c r="S30" s="79">
        <f t="shared" si="2"/>
        <v>89.8</v>
      </c>
      <c r="T30" s="80"/>
      <c r="U30" s="887"/>
    </row>
    <row r="31" spans="1:21" ht="18" customHeight="1" thickBot="1">
      <c r="A31" s="44">
        <v>19</v>
      </c>
      <c r="B31" s="164" t="s">
        <v>648</v>
      </c>
      <c r="C31" s="338" t="s">
        <v>1798</v>
      </c>
      <c r="D31" s="406">
        <v>6</v>
      </c>
      <c r="E31" s="336" t="s">
        <v>1774</v>
      </c>
      <c r="F31" s="417" t="s">
        <v>1756</v>
      </c>
      <c r="G31" s="414" t="s">
        <v>1761</v>
      </c>
      <c r="H31" s="336" t="s">
        <v>1778</v>
      </c>
      <c r="I31" s="349" t="s">
        <v>1196</v>
      </c>
      <c r="J31" s="260">
        <v>0</v>
      </c>
      <c r="K31" s="73">
        <v>6</v>
      </c>
      <c r="L31" s="74">
        <v>6</v>
      </c>
      <c r="M31" s="74">
        <v>0</v>
      </c>
      <c r="N31" s="75">
        <f t="shared" si="0"/>
        <v>12</v>
      </c>
      <c r="O31" s="68">
        <v>42</v>
      </c>
      <c r="P31" s="76">
        <v>50</v>
      </c>
      <c r="Q31" s="67">
        <f t="shared" si="1"/>
        <v>27.599999999999998</v>
      </c>
      <c r="R31" s="78">
        <v>50</v>
      </c>
      <c r="S31" s="79">
        <f t="shared" si="2"/>
        <v>89.6</v>
      </c>
      <c r="T31" s="80"/>
      <c r="U31" s="888"/>
    </row>
    <row r="32" spans="1:21" ht="18" customHeight="1" thickBot="1">
      <c r="A32" s="44">
        <v>20</v>
      </c>
      <c r="B32" s="164" t="s">
        <v>647</v>
      </c>
      <c r="C32" s="338" t="s">
        <v>1696</v>
      </c>
      <c r="D32" s="403">
        <v>6</v>
      </c>
      <c r="E32" s="336" t="s">
        <v>1695</v>
      </c>
      <c r="F32" s="349" t="s">
        <v>1661</v>
      </c>
      <c r="G32" s="414" t="s">
        <v>1666</v>
      </c>
      <c r="H32" s="336" t="s">
        <v>1699</v>
      </c>
      <c r="I32" s="349" t="s">
        <v>1196</v>
      </c>
      <c r="J32" s="260">
        <v>6</v>
      </c>
      <c r="K32" s="73">
        <v>8</v>
      </c>
      <c r="L32" s="74">
        <v>6</v>
      </c>
      <c r="M32" s="74">
        <v>0</v>
      </c>
      <c r="N32" s="75">
        <f t="shared" si="0"/>
        <v>20</v>
      </c>
      <c r="O32" s="68">
        <v>50</v>
      </c>
      <c r="P32" s="76">
        <v>29</v>
      </c>
      <c r="Q32" s="67">
        <f t="shared" si="1"/>
        <v>23.7</v>
      </c>
      <c r="R32" s="78">
        <v>45</v>
      </c>
      <c r="S32" s="79">
        <f t="shared" si="2"/>
        <v>88.7</v>
      </c>
      <c r="T32" s="80"/>
      <c r="U32" s="889">
        <v>3</v>
      </c>
    </row>
    <row r="33" spans="1:21" ht="18" customHeight="1" thickBot="1">
      <c r="A33" s="44">
        <v>21</v>
      </c>
      <c r="B33" s="164" t="s">
        <v>691</v>
      </c>
      <c r="C33" s="338" t="s">
        <v>2383</v>
      </c>
      <c r="D33" s="410">
        <v>8</v>
      </c>
      <c r="E33" s="336" t="s">
        <v>182</v>
      </c>
      <c r="F33" s="349" t="s">
        <v>2340</v>
      </c>
      <c r="G33" s="414" t="s">
        <v>2341</v>
      </c>
      <c r="H33" s="336" t="s">
        <v>2354</v>
      </c>
      <c r="I33" s="349" t="s">
        <v>28</v>
      </c>
      <c r="J33" s="260">
        <v>5</v>
      </c>
      <c r="K33" s="73">
        <v>6</v>
      </c>
      <c r="L33" s="74">
        <v>6</v>
      </c>
      <c r="M33" s="74">
        <v>0</v>
      </c>
      <c r="N33" s="75">
        <f t="shared" si="0"/>
        <v>17</v>
      </c>
      <c r="O33" s="68">
        <v>37</v>
      </c>
      <c r="P33" s="76">
        <v>47</v>
      </c>
      <c r="Q33" s="67">
        <f t="shared" si="1"/>
        <v>25.2</v>
      </c>
      <c r="R33" s="676">
        <v>46</v>
      </c>
      <c r="S33" s="79">
        <f t="shared" si="2"/>
        <v>88.2</v>
      </c>
      <c r="T33" s="80"/>
      <c r="U33" s="890"/>
    </row>
    <row r="34" spans="1:21" ht="18" customHeight="1" thickBot="1">
      <c r="A34" s="44">
        <v>22</v>
      </c>
      <c r="B34" s="164" t="s">
        <v>664</v>
      </c>
      <c r="C34" s="338" t="s">
        <v>1416</v>
      </c>
      <c r="D34" s="407">
        <v>7</v>
      </c>
      <c r="E34" s="336" t="s">
        <v>1417</v>
      </c>
      <c r="F34" s="349" t="s">
        <v>1368</v>
      </c>
      <c r="G34" s="414" t="s">
        <v>1370</v>
      </c>
      <c r="H34" s="336" t="s">
        <v>1462</v>
      </c>
      <c r="I34" s="349" t="s">
        <v>1196</v>
      </c>
      <c r="J34" s="260">
        <v>5</v>
      </c>
      <c r="K34" s="73">
        <v>8</v>
      </c>
      <c r="L34" s="74">
        <v>6</v>
      </c>
      <c r="M34" s="74">
        <v>0</v>
      </c>
      <c r="N34" s="75">
        <f t="shared" si="0"/>
        <v>19</v>
      </c>
      <c r="O34" s="68">
        <v>24</v>
      </c>
      <c r="P34" s="76">
        <v>39</v>
      </c>
      <c r="Q34" s="67">
        <f t="shared" si="1"/>
        <v>18.9</v>
      </c>
      <c r="R34" s="78">
        <v>50</v>
      </c>
      <c r="S34" s="79">
        <f t="shared" si="2"/>
        <v>87.9</v>
      </c>
      <c r="T34" s="80"/>
      <c r="U34" s="890"/>
    </row>
    <row r="35" spans="1:21" ht="18" customHeight="1" thickBot="1">
      <c r="A35" s="44">
        <v>23</v>
      </c>
      <c r="B35" s="164" t="s">
        <v>671</v>
      </c>
      <c r="C35" s="340" t="s">
        <v>1852</v>
      </c>
      <c r="D35" s="407">
        <v>7</v>
      </c>
      <c r="E35" s="334" t="s">
        <v>1850</v>
      </c>
      <c r="F35" s="418" t="s">
        <v>1808</v>
      </c>
      <c r="G35" s="414" t="s">
        <v>1812</v>
      </c>
      <c r="H35" s="336" t="s">
        <v>1851</v>
      </c>
      <c r="I35" s="349" t="s">
        <v>1196</v>
      </c>
      <c r="J35" s="260">
        <v>6</v>
      </c>
      <c r="K35" s="73">
        <v>8</v>
      </c>
      <c r="L35" s="74">
        <v>6</v>
      </c>
      <c r="M35" s="74">
        <v>0</v>
      </c>
      <c r="N35" s="75">
        <f t="shared" si="0"/>
        <v>20</v>
      </c>
      <c r="O35" s="68">
        <v>36</v>
      </c>
      <c r="P35" s="76">
        <v>34</v>
      </c>
      <c r="Q35" s="67">
        <f t="shared" si="1"/>
        <v>21</v>
      </c>
      <c r="R35" s="78">
        <v>43</v>
      </c>
      <c r="S35" s="79">
        <f t="shared" si="2"/>
        <v>84</v>
      </c>
      <c r="T35" s="80"/>
      <c r="U35" s="890"/>
    </row>
    <row r="36" spans="1:21" ht="18" customHeight="1" thickBot="1">
      <c r="A36" s="44">
        <v>24</v>
      </c>
      <c r="B36" s="164" t="s">
        <v>695</v>
      </c>
      <c r="C36" s="335" t="s">
        <v>1302</v>
      </c>
      <c r="D36" s="412" t="s">
        <v>24</v>
      </c>
      <c r="E36" s="348" t="s">
        <v>1303</v>
      </c>
      <c r="F36" s="349" t="s">
        <v>1306</v>
      </c>
      <c r="G36" s="414" t="s">
        <v>1256</v>
      </c>
      <c r="H36" s="334" t="s">
        <v>1307</v>
      </c>
      <c r="I36" s="349" t="s">
        <v>1196</v>
      </c>
      <c r="J36" s="260">
        <v>6</v>
      </c>
      <c r="K36" s="73">
        <v>8</v>
      </c>
      <c r="L36" s="74">
        <v>6</v>
      </c>
      <c r="M36" s="74">
        <v>0</v>
      </c>
      <c r="N36" s="75">
        <f t="shared" si="0"/>
        <v>20</v>
      </c>
      <c r="O36" s="68">
        <v>38</v>
      </c>
      <c r="P36" s="76">
        <v>42</v>
      </c>
      <c r="Q36" s="67">
        <f t="shared" si="1"/>
        <v>24</v>
      </c>
      <c r="R36" s="676">
        <v>40</v>
      </c>
      <c r="S36" s="79">
        <f t="shared" si="2"/>
        <v>84</v>
      </c>
      <c r="T36" s="80"/>
      <c r="U36" s="890"/>
    </row>
    <row r="37" spans="1:21" ht="18" customHeight="1" thickBot="1">
      <c r="A37" s="44">
        <v>25</v>
      </c>
      <c r="B37" s="164" t="s">
        <v>688</v>
      </c>
      <c r="C37" s="338" t="s">
        <v>2177</v>
      </c>
      <c r="D37" s="410">
        <v>8</v>
      </c>
      <c r="E37" s="336" t="s">
        <v>2144</v>
      </c>
      <c r="F37" s="422" t="s">
        <v>199</v>
      </c>
      <c r="G37" s="414" t="s">
        <v>2121</v>
      </c>
      <c r="H37" s="336" t="s">
        <v>2178</v>
      </c>
      <c r="I37" s="349" t="s">
        <v>1196</v>
      </c>
      <c r="J37" s="260">
        <v>5</v>
      </c>
      <c r="K37" s="73">
        <v>8</v>
      </c>
      <c r="L37" s="74">
        <v>6</v>
      </c>
      <c r="M37" s="74">
        <v>0</v>
      </c>
      <c r="N37" s="75">
        <f t="shared" si="0"/>
        <v>19</v>
      </c>
      <c r="O37" s="68">
        <v>50</v>
      </c>
      <c r="P37" s="76">
        <v>50</v>
      </c>
      <c r="Q37" s="67">
        <f t="shared" si="1"/>
        <v>30</v>
      </c>
      <c r="R37" s="676">
        <v>34</v>
      </c>
      <c r="S37" s="79">
        <f t="shared" si="2"/>
        <v>83</v>
      </c>
      <c r="T37" s="80"/>
      <c r="U37" s="890"/>
    </row>
    <row r="38" spans="1:21" ht="18" customHeight="1" thickBot="1">
      <c r="A38" s="44">
        <v>26</v>
      </c>
      <c r="B38" s="164" t="s">
        <v>646</v>
      </c>
      <c r="C38" s="338" t="s">
        <v>1694</v>
      </c>
      <c r="D38" s="403">
        <v>6</v>
      </c>
      <c r="E38" s="336" t="s">
        <v>1695</v>
      </c>
      <c r="F38" s="349" t="s">
        <v>1661</v>
      </c>
      <c r="G38" s="414" t="s">
        <v>1666</v>
      </c>
      <c r="H38" s="336" t="s">
        <v>1699</v>
      </c>
      <c r="I38" s="349" t="s">
        <v>1196</v>
      </c>
      <c r="J38" s="260">
        <v>5</v>
      </c>
      <c r="K38" s="73">
        <v>8</v>
      </c>
      <c r="L38" s="74">
        <v>6</v>
      </c>
      <c r="M38" s="74">
        <v>0</v>
      </c>
      <c r="N38" s="75">
        <f t="shared" si="0"/>
        <v>19</v>
      </c>
      <c r="O38" s="68">
        <v>50</v>
      </c>
      <c r="P38" s="76">
        <v>29</v>
      </c>
      <c r="Q38" s="67">
        <f t="shared" si="1"/>
        <v>23.7</v>
      </c>
      <c r="R38" s="78">
        <v>40</v>
      </c>
      <c r="S38" s="79">
        <f t="shared" si="2"/>
        <v>82.7</v>
      </c>
      <c r="T38" s="80"/>
      <c r="U38" s="891"/>
    </row>
    <row r="39" spans="1:20" ht="18" customHeight="1" thickBot="1">
      <c r="A39" s="44">
        <v>27</v>
      </c>
      <c r="B39" s="164" t="s">
        <v>632</v>
      </c>
      <c r="C39" s="339" t="s">
        <v>1730</v>
      </c>
      <c r="D39" s="402">
        <v>5</v>
      </c>
      <c r="E39" s="352" t="s">
        <v>1723</v>
      </c>
      <c r="F39" s="416" t="s">
        <v>1121</v>
      </c>
      <c r="G39" s="414" t="s">
        <v>1707</v>
      </c>
      <c r="H39" s="353" t="s">
        <v>1729</v>
      </c>
      <c r="I39" s="349" t="s">
        <v>1196</v>
      </c>
      <c r="J39" s="260">
        <v>6</v>
      </c>
      <c r="K39" s="73">
        <v>8</v>
      </c>
      <c r="L39" s="74">
        <v>6</v>
      </c>
      <c r="M39" s="74">
        <v>0</v>
      </c>
      <c r="N39" s="75">
        <f t="shared" si="0"/>
        <v>20</v>
      </c>
      <c r="O39" s="68">
        <v>41</v>
      </c>
      <c r="P39" s="76">
        <v>39</v>
      </c>
      <c r="Q39" s="67">
        <f t="shared" si="1"/>
        <v>24</v>
      </c>
      <c r="R39" s="78">
        <v>38</v>
      </c>
      <c r="S39" s="79">
        <f t="shared" si="2"/>
        <v>82</v>
      </c>
      <c r="T39" s="80"/>
    </row>
    <row r="40" spans="1:20" ht="18" customHeight="1" thickBot="1">
      <c r="A40" s="44">
        <v>28</v>
      </c>
      <c r="B40" s="164" t="s">
        <v>679</v>
      </c>
      <c r="C40" s="337" t="s">
        <v>1357</v>
      </c>
      <c r="D40" s="410">
        <v>8</v>
      </c>
      <c r="E40" s="326" t="s">
        <v>222</v>
      </c>
      <c r="F40" s="440" t="s">
        <v>216</v>
      </c>
      <c r="G40" s="414" t="s">
        <v>1327</v>
      </c>
      <c r="H40" s="350" t="s">
        <v>1354</v>
      </c>
      <c r="I40" s="349" t="s">
        <v>1196</v>
      </c>
      <c r="J40" s="260">
        <v>6</v>
      </c>
      <c r="K40" s="73">
        <v>8</v>
      </c>
      <c r="L40" s="74">
        <v>6</v>
      </c>
      <c r="M40" s="74">
        <v>0</v>
      </c>
      <c r="N40" s="75">
        <f t="shared" si="0"/>
        <v>20</v>
      </c>
      <c r="O40" s="68">
        <v>50</v>
      </c>
      <c r="P40" s="76">
        <v>50</v>
      </c>
      <c r="Q40" s="67">
        <f t="shared" si="1"/>
        <v>30</v>
      </c>
      <c r="R40" s="676">
        <v>32</v>
      </c>
      <c r="S40" s="79">
        <f t="shared" si="2"/>
        <v>82</v>
      </c>
      <c r="T40" s="80"/>
    </row>
    <row r="41" spans="1:20" ht="18" customHeight="1" thickBot="1">
      <c r="A41" s="44">
        <v>29</v>
      </c>
      <c r="B41" s="164" t="s">
        <v>635</v>
      </c>
      <c r="C41" s="343" t="s">
        <v>2077</v>
      </c>
      <c r="D41" s="400">
        <v>5</v>
      </c>
      <c r="E41" s="356" t="s">
        <v>2078</v>
      </c>
      <c r="F41" s="420" t="s">
        <v>2045</v>
      </c>
      <c r="G41" s="414" t="s">
        <v>2031</v>
      </c>
      <c r="H41" s="357" t="s">
        <v>2079</v>
      </c>
      <c r="I41" s="349" t="s">
        <v>1196</v>
      </c>
      <c r="J41" s="260">
        <v>5</v>
      </c>
      <c r="K41" s="73">
        <v>7</v>
      </c>
      <c r="L41" s="74">
        <v>6</v>
      </c>
      <c r="M41" s="74">
        <v>0</v>
      </c>
      <c r="N41" s="75">
        <f t="shared" si="0"/>
        <v>18</v>
      </c>
      <c r="O41" s="68">
        <v>45</v>
      </c>
      <c r="P41" s="76">
        <v>50</v>
      </c>
      <c r="Q41" s="67">
        <f t="shared" si="1"/>
        <v>28.5</v>
      </c>
      <c r="R41" s="78">
        <v>35</v>
      </c>
      <c r="S41" s="79">
        <f t="shared" si="2"/>
        <v>81.5</v>
      </c>
      <c r="T41" s="80"/>
    </row>
    <row r="42" spans="1:20" ht="18" customHeight="1" thickBot="1">
      <c r="A42" s="44">
        <v>30</v>
      </c>
      <c r="B42" s="164" t="s">
        <v>654</v>
      </c>
      <c r="C42" s="343" t="s">
        <v>2075</v>
      </c>
      <c r="D42" s="405">
        <v>6</v>
      </c>
      <c r="E42" s="355" t="s">
        <v>2071</v>
      </c>
      <c r="F42" s="420" t="s">
        <v>2045</v>
      </c>
      <c r="G42" s="414" t="s">
        <v>2031</v>
      </c>
      <c r="H42" s="357" t="s">
        <v>2074</v>
      </c>
      <c r="I42" s="349" t="s">
        <v>1196</v>
      </c>
      <c r="J42" s="260">
        <v>6</v>
      </c>
      <c r="K42" s="73">
        <v>8</v>
      </c>
      <c r="L42" s="74">
        <v>4</v>
      </c>
      <c r="M42" s="74">
        <v>0</v>
      </c>
      <c r="N42" s="75">
        <f t="shared" si="0"/>
        <v>18</v>
      </c>
      <c r="O42" s="68">
        <v>36</v>
      </c>
      <c r="P42" s="76">
        <v>40</v>
      </c>
      <c r="Q42" s="67">
        <f t="shared" si="1"/>
        <v>22.8</v>
      </c>
      <c r="R42" s="78">
        <v>39</v>
      </c>
      <c r="S42" s="79">
        <f t="shared" si="2"/>
        <v>79.8</v>
      </c>
      <c r="T42" s="80"/>
    </row>
    <row r="43" spans="1:20" ht="18" customHeight="1" thickBot="1">
      <c r="A43" s="44">
        <v>31</v>
      </c>
      <c r="B43" s="164" t="s">
        <v>660</v>
      </c>
      <c r="C43" s="335" t="s">
        <v>1241</v>
      </c>
      <c r="D43" s="409">
        <v>7</v>
      </c>
      <c r="E43" s="334" t="s">
        <v>1232</v>
      </c>
      <c r="F43" s="347" t="s">
        <v>1132</v>
      </c>
      <c r="G43" s="600" t="s">
        <v>1192</v>
      </c>
      <c r="H43" s="334" t="s">
        <v>1243</v>
      </c>
      <c r="I43" s="349" t="s">
        <v>1196</v>
      </c>
      <c r="J43" s="260">
        <v>5</v>
      </c>
      <c r="K43" s="73">
        <v>8</v>
      </c>
      <c r="L43" s="74">
        <v>6</v>
      </c>
      <c r="M43" s="74">
        <v>0</v>
      </c>
      <c r="N43" s="75">
        <f t="shared" si="0"/>
        <v>19</v>
      </c>
      <c r="O43" s="68">
        <v>0</v>
      </c>
      <c r="P43" s="76">
        <v>50</v>
      </c>
      <c r="Q43" s="67">
        <f t="shared" si="1"/>
        <v>15</v>
      </c>
      <c r="R43" s="78">
        <v>45</v>
      </c>
      <c r="S43" s="79">
        <f t="shared" si="2"/>
        <v>79</v>
      </c>
      <c r="T43" s="80"/>
    </row>
    <row r="44" spans="1:20" ht="18" customHeight="1" thickBot="1">
      <c r="A44" s="44">
        <v>32</v>
      </c>
      <c r="B44" s="164" t="s">
        <v>687</v>
      </c>
      <c r="C44" s="345" t="s">
        <v>2115</v>
      </c>
      <c r="D44" s="411">
        <v>8</v>
      </c>
      <c r="E44" s="350" t="s">
        <v>181</v>
      </c>
      <c r="F44" s="349" t="s">
        <v>177</v>
      </c>
      <c r="G44" s="414" t="s">
        <v>2092</v>
      </c>
      <c r="H44" s="336" t="s">
        <v>2108</v>
      </c>
      <c r="I44" s="349" t="s">
        <v>1196</v>
      </c>
      <c r="J44" s="260">
        <v>5</v>
      </c>
      <c r="K44" s="73">
        <v>7</v>
      </c>
      <c r="L44" s="74">
        <v>6</v>
      </c>
      <c r="M44" s="74">
        <v>0</v>
      </c>
      <c r="N44" s="75">
        <f t="shared" si="0"/>
        <v>18</v>
      </c>
      <c r="O44" s="68">
        <v>47</v>
      </c>
      <c r="P44" s="76">
        <v>50</v>
      </c>
      <c r="Q44" s="67">
        <f t="shared" si="1"/>
        <v>29.099999999999998</v>
      </c>
      <c r="R44" s="676">
        <v>31</v>
      </c>
      <c r="S44" s="79">
        <f t="shared" si="2"/>
        <v>78.1</v>
      </c>
      <c r="T44" s="80"/>
    </row>
    <row r="45" spans="1:20" ht="18" customHeight="1" thickBot="1">
      <c r="A45" s="44">
        <v>33</v>
      </c>
      <c r="B45" s="164" t="s">
        <v>653</v>
      </c>
      <c r="C45" s="338" t="s">
        <v>2022</v>
      </c>
      <c r="D45" s="403">
        <v>6</v>
      </c>
      <c r="E45" s="336" t="s">
        <v>2015</v>
      </c>
      <c r="F45" s="349" t="s">
        <v>1980</v>
      </c>
      <c r="G45" s="414" t="s">
        <v>1987</v>
      </c>
      <c r="H45" s="336" t="s">
        <v>2013</v>
      </c>
      <c r="I45" s="349" t="s">
        <v>1196</v>
      </c>
      <c r="J45" s="260">
        <v>2</v>
      </c>
      <c r="K45" s="73">
        <v>6</v>
      </c>
      <c r="L45" s="74">
        <v>2</v>
      </c>
      <c r="M45" s="74">
        <v>0</v>
      </c>
      <c r="N45" s="75">
        <f aca="true" t="shared" si="3" ref="N45:N76">J45+K45+L45-M45</f>
        <v>10</v>
      </c>
      <c r="O45" s="68">
        <v>9</v>
      </c>
      <c r="P45" s="76">
        <v>50</v>
      </c>
      <c r="Q45" s="67">
        <f aca="true" t="shared" si="4" ref="Q45:Q76">(P45+O45)*0.3</f>
        <v>17.7</v>
      </c>
      <c r="R45" s="78">
        <v>50</v>
      </c>
      <c r="S45" s="79">
        <f aca="true" t="shared" si="5" ref="S45:S76">Q45+R45+N45</f>
        <v>77.7</v>
      </c>
      <c r="T45" s="80"/>
    </row>
    <row r="46" spans="1:20" ht="18" customHeight="1" thickBot="1">
      <c r="A46" s="44">
        <v>34</v>
      </c>
      <c r="B46" s="164" t="s">
        <v>677</v>
      </c>
      <c r="C46" s="346" t="s">
        <v>2292</v>
      </c>
      <c r="D46" s="407">
        <v>7</v>
      </c>
      <c r="E46" s="350" t="s">
        <v>3</v>
      </c>
      <c r="F46" s="349" t="s">
        <v>2436</v>
      </c>
      <c r="G46" s="414" t="s">
        <v>2437</v>
      </c>
      <c r="H46" s="336" t="s">
        <v>4</v>
      </c>
      <c r="I46" s="349" t="s">
        <v>1196</v>
      </c>
      <c r="J46" s="260">
        <v>5</v>
      </c>
      <c r="K46" s="73">
        <v>8</v>
      </c>
      <c r="L46" s="74">
        <v>6</v>
      </c>
      <c r="M46" s="74">
        <v>0</v>
      </c>
      <c r="N46" s="75">
        <f t="shared" si="3"/>
        <v>19</v>
      </c>
      <c r="O46" s="68">
        <v>42</v>
      </c>
      <c r="P46" s="76">
        <v>0</v>
      </c>
      <c r="Q46" s="67">
        <f t="shared" si="4"/>
        <v>12.6</v>
      </c>
      <c r="R46" s="78">
        <v>46</v>
      </c>
      <c r="S46" s="79">
        <f t="shared" si="5"/>
        <v>77.6</v>
      </c>
      <c r="T46" s="80"/>
    </row>
    <row r="47" spans="1:20" ht="18" customHeight="1" thickBot="1">
      <c r="A47" s="44">
        <v>35</v>
      </c>
      <c r="B47" s="164" t="s">
        <v>642</v>
      </c>
      <c r="C47" s="338" t="s">
        <v>1419</v>
      </c>
      <c r="D47" s="403">
        <v>6</v>
      </c>
      <c r="E47" s="336" t="s">
        <v>26</v>
      </c>
      <c r="F47" s="349" t="s">
        <v>1176</v>
      </c>
      <c r="G47" s="414" t="s">
        <v>1370</v>
      </c>
      <c r="H47" s="336" t="s">
        <v>1463</v>
      </c>
      <c r="I47" s="349" t="s">
        <v>1196</v>
      </c>
      <c r="J47" s="260">
        <v>3</v>
      </c>
      <c r="K47" s="73">
        <v>7</v>
      </c>
      <c r="L47" s="74">
        <v>6</v>
      </c>
      <c r="M47" s="74">
        <v>0</v>
      </c>
      <c r="N47" s="75">
        <f t="shared" si="3"/>
        <v>16</v>
      </c>
      <c r="O47" s="68">
        <v>10</v>
      </c>
      <c r="P47" s="76">
        <v>50</v>
      </c>
      <c r="Q47" s="67">
        <f t="shared" si="4"/>
        <v>18</v>
      </c>
      <c r="R47" s="78">
        <v>42</v>
      </c>
      <c r="S47" s="79">
        <f t="shared" si="5"/>
        <v>76</v>
      </c>
      <c r="T47" s="80"/>
    </row>
    <row r="48" spans="1:20" ht="18" customHeight="1" thickBot="1">
      <c r="A48" s="44">
        <v>36</v>
      </c>
      <c r="B48" s="164" t="s">
        <v>678</v>
      </c>
      <c r="C48" s="338" t="s">
        <v>23</v>
      </c>
      <c r="D48" s="407">
        <v>7</v>
      </c>
      <c r="E48" s="350" t="s">
        <v>3</v>
      </c>
      <c r="F48" s="349" t="s">
        <v>2436</v>
      </c>
      <c r="G48" s="414" t="s">
        <v>2437</v>
      </c>
      <c r="H48" s="336" t="s">
        <v>4</v>
      </c>
      <c r="I48" s="349" t="s">
        <v>1196</v>
      </c>
      <c r="J48" s="260">
        <v>5</v>
      </c>
      <c r="K48" s="73">
        <v>7</v>
      </c>
      <c r="L48" s="74">
        <v>4</v>
      </c>
      <c r="M48" s="74">
        <v>0</v>
      </c>
      <c r="N48" s="75">
        <f t="shared" si="3"/>
        <v>16</v>
      </c>
      <c r="O48" s="68">
        <v>26</v>
      </c>
      <c r="P48" s="76">
        <v>24</v>
      </c>
      <c r="Q48" s="67">
        <f t="shared" si="4"/>
        <v>15</v>
      </c>
      <c r="R48" s="78">
        <v>45</v>
      </c>
      <c r="S48" s="79">
        <f t="shared" si="5"/>
        <v>76</v>
      </c>
      <c r="T48" s="80"/>
    </row>
    <row r="49" spans="1:20" ht="18" customHeight="1" thickBot="1">
      <c r="A49" s="44">
        <v>37</v>
      </c>
      <c r="B49" s="164" t="s">
        <v>641</v>
      </c>
      <c r="C49" s="338" t="s">
        <v>1418</v>
      </c>
      <c r="D49" s="403">
        <v>6</v>
      </c>
      <c r="E49" s="336" t="s">
        <v>1417</v>
      </c>
      <c r="F49" s="349" t="s">
        <v>1368</v>
      </c>
      <c r="G49" s="414" t="s">
        <v>1370</v>
      </c>
      <c r="H49" s="336" t="s">
        <v>1462</v>
      </c>
      <c r="I49" s="349" t="s">
        <v>1196</v>
      </c>
      <c r="J49" s="260">
        <v>6</v>
      </c>
      <c r="K49" s="73">
        <v>8</v>
      </c>
      <c r="L49" s="74">
        <v>4</v>
      </c>
      <c r="M49" s="74">
        <v>0</v>
      </c>
      <c r="N49" s="75">
        <f t="shared" si="3"/>
        <v>18</v>
      </c>
      <c r="O49" s="68">
        <v>16</v>
      </c>
      <c r="P49" s="76">
        <v>32</v>
      </c>
      <c r="Q49" s="67">
        <f t="shared" si="4"/>
        <v>14.399999999999999</v>
      </c>
      <c r="R49" s="78">
        <v>43</v>
      </c>
      <c r="S49" s="79">
        <f t="shared" si="5"/>
        <v>75.4</v>
      </c>
      <c r="T49" s="80"/>
    </row>
    <row r="50" spans="1:20" ht="18" customHeight="1" thickBot="1">
      <c r="A50" s="44">
        <v>38</v>
      </c>
      <c r="B50" s="164" t="s">
        <v>655</v>
      </c>
      <c r="C50" s="345" t="s">
        <v>2116</v>
      </c>
      <c r="D50" s="404">
        <v>6</v>
      </c>
      <c r="E50" s="350" t="s">
        <v>181</v>
      </c>
      <c r="F50" s="349" t="s">
        <v>177</v>
      </c>
      <c r="G50" s="414" t="s">
        <v>2092</v>
      </c>
      <c r="H50" s="336" t="s">
        <v>2108</v>
      </c>
      <c r="I50" s="349" t="s">
        <v>1196</v>
      </c>
      <c r="J50" s="260">
        <v>5</v>
      </c>
      <c r="K50" s="73">
        <v>8</v>
      </c>
      <c r="L50" s="74">
        <v>6</v>
      </c>
      <c r="M50" s="74">
        <v>0</v>
      </c>
      <c r="N50" s="75">
        <f t="shared" si="3"/>
        <v>19</v>
      </c>
      <c r="O50" s="68">
        <v>38</v>
      </c>
      <c r="P50" s="76">
        <v>50</v>
      </c>
      <c r="Q50" s="67">
        <f t="shared" si="4"/>
        <v>26.4</v>
      </c>
      <c r="R50" s="78">
        <v>30</v>
      </c>
      <c r="S50" s="79">
        <f t="shared" si="5"/>
        <v>75.4</v>
      </c>
      <c r="T50" s="80"/>
    </row>
    <row r="51" spans="1:20" ht="18" customHeight="1" thickBot="1">
      <c r="A51" s="44">
        <v>39</v>
      </c>
      <c r="B51" s="164" t="s">
        <v>672</v>
      </c>
      <c r="C51" s="341" t="s">
        <v>1853</v>
      </c>
      <c r="D51" s="407">
        <v>7</v>
      </c>
      <c r="E51" s="334" t="s">
        <v>1854</v>
      </c>
      <c r="F51" s="418" t="s">
        <v>1808</v>
      </c>
      <c r="G51" s="414" t="s">
        <v>1812</v>
      </c>
      <c r="H51" s="336" t="s">
        <v>1843</v>
      </c>
      <c r="I51" s="349" t="s">
        <v>1196</v>
      </c>
      <c r="J51" s="260">
        <v>5</v>
      </c>
      <c r="K51" s="73">
        <v>6</v>
      </c>
      <c r="L51" s="74">
        <v>4</v>
      </c>
      <c r="M51" s="74">
        <v>5</v>
      </c>
      <c r="N51" s="75">
        <f t="shared" si="3"/>
        <v>10</v>
      </c>
      <c r="O51" s="68">
        <v>39</v>
      </c>
      <c r="P51" s="76">
        <v>39</v>
      </c>
      <c r="Q51" s="67">
        <f t="shared" si="4"/>
        <v>23.4</v>
      </c>
      <c r="R51" s="78">
        <v>41</v>
      </c>
      <c r="S51" s="79">
        <f t="shared" si="5"/>
        <v>74.4</v>
      </c>
      <c r="T51" s="80"/>
    </row>
    <row r="52" spans="1:20" ht="18" customHeight="1" thickBot="1">
      <c r="A52" s="44">
        <v>40</v>
      </c>
      <c r="B52" s="164" t="s">
        <v>649</v>
      </c>
      <c r="C52" s="342" t="s">
        <v>1942</v>
      </c>
      <c r="D52" s="403">
        <v>6</v>
      </c>
      <c r="E52" s="354" t="s">
        <v>1943</v>
      </c>
      <c r="F52" s="419" t="s">
        <v>1904</v>
      </c>
      <c r="G52" s="414" t="s">
        <v>1899</v>
      </c>
      <c r="H52" s="354" t="s">
        <v>1946</v>
      </c>
      <c r="I52" s="349" t="s">
        <v>1196</v>
      </c>
      <c r="J52" s="260">
        <v>6</v>
      </c>
      <c r="K52" s="73">
        <v>8</v>
      </c>
      <c r="L52" s="74">
        <v>4</v>
      </c>
      <c r="M52" s="74">
        <v>0</v>
      </c>
      <c r="N52" s="75">
        <f t="shared" si="3"/>
        <v>18</v>
      </c>
      <c r="O52" s="68">
        <v>47</v>
      </c>
      <c r="P52" s="76">
        <v>0</v>
      </c>
      <c r="Q52" s="67">
        <f t="shared" si="4"/>
        <v>14.1</v>
      </c>
      <c r="R52" s="78">
        <v>42</v>
      </c>
      <c r="S52" s="79">
        <f t="shared" si="5"/>
        <v>74.1</v>
      </c>
      <c r="T52" s="80"/>
    </row>
    <row r="53" spans="1:20" ht="18" customHeight="1" thickBot="1">
      <c r="A53" s="44">
        <v>41</v>
      </c>
      <c r="B53" s="164" t="s">
        <v>639</v>
      </c>
      <c r="C53" s="333" t="s">
        <v>1240</v>
      </c>
      <c r="D53" s="406">
        <v>6</v>
      </c>
      <c r="E53" s="334" t="s">
        <v>1208</v>
      </c>
      <c r="F53" s="347" t="s">
        <v>1209</v>
      </c>
      <c r="G53" s="600" t="s">
        <v>1192</v>
      </c>
      <c r="H53" s="334" t="s">
        <v>1242</v>
      </c>
      <c r="I53" s="349" t="s">
        <v>1196</v>
      </c>
      <c r="J53" s="260">
        <v>6</v>
      </c>
      <c r="K53" s="73">
        <v>8</v>
      </c>
      <c r="L53" s="74">
        <v>6</v>
      </c>
      <c r="M53" s="74">
        <v>0</v>
      </c>
      <c r="N53" s="75">
        <f t="shared" si="3"/>
        <v>20</v>
      </c>
      <c r="O53" s="68">
        <v>0</v>
      </c>
      <c r="P53" s="76">
        <v>28</v>
      </c>
      <c r="Q53" s="67">
        <f t="shared" si="4"/>
        <v>8.4</v>
      </c>
      <c r="R53" s="78">
        <v>45</v>
      </c>
      <c r="S53" s="79">
        <f t="shared" si="5"/>
        <v>73.4</v>
      </c>
      <c r="T53" s="80"/>
    </row>
    <row r="54" spans="1:20" ht="18" customHeight="1" thickBot="1">
      <c r="A54" s="44">
        <v>42</v>
      </c>
      <c r="B54" s="164" t="s">
        <v>676</v>
      </c>
      <c r="C54" s="338" t="s">
        <v>2335</v>
      </c>
      <c r="D54" s="407">
        <v>7</v>
      </c>
      <c r="E54" s="336" t="s">
        <v>2327</v>
      </c>
      <c r="F54" s="349" t="s">
        <v>2266</v>
      </c>
      <c r="G54" s="415" t="s">
        <v>2267</v>
      </c>
      <c r="H54" s="336" t="s">
        <v>2328</v>
      </c>
      <c r="I54" s="349" t="s">
        <v>1196</v>
      </c>
      <c r="J54" s="260">
        <v>4</v>
      </c>
      <c r="K54" s="73">
        <v>8</v>
      </c>
      <c r="L54" s="74">
        <v>4</v>
      </c>
      <c r="M54" s="74">
        <v>0</v>
      </c>
      <c r="N54" s="75">
        <f t="shared" si="3"/>
        <v>16</v>
      </c>
      <c r="O54" s="68">
        <v>49</v>
      </c>
      <c r="P54" s="76">
        <v>0</v>
      </c>
      <c r="Q54" s="67">
        <f t="shared" si="4"/>
        <v>14.7</v>
      </c>
      <c r="R54" s="78">
        <v>42</v>
      </c>
      <c r="S54" s="79">
        <f t="shared" si="5"/>
        <v>72.7</v>
      </c>
      <c r="T54" s="80"/>
    </row>
    <row r="55" spans="1:20" ht="18" customHeight="1" thickBot="1">
      <c r="A55" s="44">
        <v>43</v>
      </c>
      <c r="B55" s="164" t="s">
        <v>650</v>
      </c>
      <c r="C55" s="342" t="s">
        <v>1944</v>
      </c>
      <c r="D55" s="403">
        <v>6</v>
      </c>
      <c r="E55" s="354" t="s">
        <v>1943</v>
      </c>
      <c r="F55" s="419" t="s">
        <v>1904</v>
      </c>
      <c r="G55" s="415" t="s">
        <v>1899</v>
      </c>
      <c r="H55" s="354" t="s">
        <v>1946</v>
      </c>
      <c r="I55" s="349" t="s">
        <v>1196</v>
      </c>
      <c r="J55" s="260">
        <v>6</v>
      </c>
      <c r="K55" s="73">
        <v>8</v>
      </c>
      <c r="L55" s="74">
        <v>6</v>
      </c>
      <c r="M55" s="74">
        <v>0</v>
      </c>
      <c r="N55" s="75">
        <f t="shared" si="3"/>
        <v>20</v>
      </c>
      <c r="O55" s="68">
        <v>28</v>
      </c>
      <c r="P55" s="76">
        <v>39</v>
      </c>
      <c r="Q55" s="67">
        <f t="shared" si="4"/>
        <v>20.099999999999998</v>
      </c>
      <c r="R55" s="78">
        <v>31</v>
      </c>
      <c r="S55" s="79">
        <f t="shared" si="5"/>
        <v>71.1</v>
      </c>
      <c r="T55" s="80"/>
    </row>
    <row r="56" spans="1:20" ht="18" customHeight="1" thickBot="1">
      <c r="A56" s="44">
        <v>44</v>
      </c>
      <c r="B56" s="164" t="s">
        <v>637</v>
      </c>
      <c r="C56" s="338" t="s">
        <v>2176</v>
      </c>
      <c r="D56" s="399">
        <v>5</v>
      </c>
      <c r="E56" s="336" t="s">
        <v>2174</v>
      </c>
      <c r="F56" s="422" t="s">
        <v>192</v>
      </c>
      <c r="G56" s="414" t="s">
        <v>2121</v>
      </c>
      <c r="H56" s="336" t="s">
        <v>2175</v>
      </c>
      <c r="I56" s="349" t="s">
        <v>1196</v>
      </c>
      <c r="J56" s="260">
        <v>6</v>
      </c>
      <c r="K56" s="73">
        <v>8</v>
      </c>
      <c r="L56" s="74">
        <v>0</v>
      </c>
      <c r="M56" s="74">
        <v>0</v>
      </c>
      <c r="N56" s="75">
        <f t="shared" si="3"/>
        <v>14</v>
      </c>
      <c r="O56" s="68">
        <v>50</v>
      </c>
      <c r="P56" s="76">
        <v>45</v>
      </c>
      <c r="Q56" s="67">
        <f t="shared" si="4"/>
        <v>28.5</v>
      </c>
      <c r="R56" s="78">
        <v>28</v>
      </c>
      <c r="S56" s="79">
        <f t="shared" si="5"/>
        <v>70.5</v>
      </c>
      <c r="T56" s="80"/>
    </row>
    <row r="57" spans="1:20" ht="18" customHeight="1" thickBot="1">
      <c r="A57" s="44">
        <v>45</v>
      </c>
      <c r="B57" s="164" t="s">
        <v>651</v>
      </c>
      <c r="C57" s="342" t="s">
        <v>1945</v>
      </c>
      <c r="D57" s="403">
        <v>6</v>
      </c>
      <c r="E57" s="354" t="s">
        <v>1895</v>
      </c>
      <c r="F57" s="419" t="s">
        <v>1896</v>
      </c>
      <c r="G57" s="414" t="s">
        <v>1899</v>
      </c>
      <c r="H57" s="354" t="s">
        <v>1901</v>
      </c>
      <c r="I57" s="349" t="s">
        <v>1196</v>
      </c>
      <c r="J57" s="260">
        <v>2</v>
      </c>
      <c r="K57" s="73">
        <v>8</v>
      </c>
      <c r="L57" s="74">
        <v>6</v>
      </c>
      <c r="M57" s="74">
        <v>0</v>
      </c>
      <c r="N57" s="75">
        <f t="shared" si="3"/>
        <v>16</v>
      </c>
      <c r="O57" s="68">
        <v>38</v>
      </c>
      <c r="P57" s="76">
        <v>15</v>
      </c>
      <c r="Q57" s="67">
        <f t="shared" si="4"/>
        <v>15.899999999999999</v>
      </c>
      <c r="R57" s="78">
        <v>37</v>
      </c>
      <c r="S57" s="79">
        <f t="shared" si="5"/>
        <v>68.9</v>
      </c>
      <c r="T57" s="80"/>
    </row>
    <row r="58" spans="1:20" ht="18" customHeight="1" thickBot="1">
      <c r="A58" s="44">
        <v>46</v>
      </c>
      <c r="B58" s="164" t="s">
        <v>692</v>
      </c>
      <c r="C58" s="338" t="s">
        <v>2384</v>
      </c>
      <c r="D58" s="410">
        <v>8</v>
      </c>
      <c r="E58" s="336" t="s">
        <v>2385</v>
      </c>
      <c r="F58" s="349" t="s">
        <v>2340</v>
      </c>
      <c r="G58" s="414" t="s">
        <v>2341</v>
      </c>
      <c r="H58" s="336" t="s">
        <v>2386</v>
      </c>
      <c r="I58" s="349" t="s">
        <v>1196</v>
      </c>
      <c r="J58" s="260">
        <v>5</v>
      </c>
      <c r="K58" s="73">
        <v>8</v>
      </c>
      <c r="L58" s="74">
        <v>6</v>
      </c>
      <c r="M58" s="74">
        <v>0</v>
      </c>
      <c r="N58" s="75">
        <f t="shared" si="3"/>
        <v>19</v>
      </c>
      <c r="O58" s="68">
        <v>50</v>
      </c>
      <c r="P58" s="76">
        <v>43</v>
      </c>
      <c r="Q58" s="67">
        <f t="shared" si="4"/>
        <v>27.9</v>
      </c>
      <c r="R58" s="676">
        <v>22</v>
      </c>
      <c r="S58" s="79">
        <f t="shared" si="5"/>
        <v>68.9</v>
      </c>
      <c r="T58" s="80"/>
    </row>
    <row r="59" spans="1:20" ht="18" customHeight="1" thickBot="1">
      <c r="A59" s="44">
        <v>47</v>
      </c>
      <c r="B59" s="164" t="s">
        <v>689</v>
      </c>
      <c r="C59" s="338" t="s">
        <v>2333</v>
      </c>
      <c r="D59" s="410">
        <v>8</v>
      </c>
      <c r="E59" s="336" t="s">
        <v>2269</v>
      </c>
      <c r="F59" s="349" t="s">
        <v>2270</v>
      </c>
      <c r="G59" s="414" t="s">
        <v>2267</v>
      </c>
      <c r="H59" s="336" t="s">
        <v>2271</v>
      </c>
      <c r="I59" s="349" t="s">
        <v>1196</v>
      </c>
      <c r="J59" s="260">
        <v>6</v>
      </c>
      <c r="K59" s="73">
        <v>8</v>
      </c>
      <c r="L59" s="74">
        <v>6</v>
      </c>
      <c r="M59" s="74">
        <v>0</v>
      </c>
      <c r="N59" s="75">
        <f t="shared" si="3"/>
        <v>20</v>
      </c>
      <c r="O59" s="68">
        <v>42</v>
      </c>
      <c r="P59" s="76">
        <v>26</v>
      </c>
      <c r="Q59" s="67">
        <f t="shared" si="4"/>
        <v>20.4</v>
      </c>
      <c r="R59" s="676">
        <v>28</v>
      </c>
      <c r="S59" s="79">
        <f t="shared" si="5"/>
        <v>68.4</v>
      </c>
      <c r="T59" s="80"/>
    </row>
    <row r="60" spans="1:20" ht="18" customHeight="1" thickBot="1">
      <c r="A60" s="44">
        <v>48</v>
      </c>
      <c r="B60" s="164" t="s">
        <v>685</v>
      </c>
      <c r="C60" s="338" t="s">
        <v>2023</v>
      </c>
      <c r="D60" s="410">
        <v>8</v>
      </c>
      <c r="E60" s="336" t="s">
        <v>184</v>
      </c>
      <c r="F60" s="349" t="s">
        <v>1980</v>
      </c>
      <c r="G60" s="414" t="s">
        <v>1987</v>
      </c>
      <c r="H60" s="336" t="s">
        <v>2013</v>
      </c>
      <c r="I60" s="349" t="s">
        <v>1196</v>
      </c>
      <c r="J60" s="260">
        <v>4</v>
      </c>
      <c r="K60" s="73">
        <v>4</v>
      </c>
      <c r="L60" s="74">
        <v>6</v>
      </c>
      <c r="M60" s="74">
        <v>0</v>
      </c>
      <c r="N60" s="75">
        <f t="shared" si="3"/>
        <v>14</v>
      </c>
      <c r="O60" s="68">
        <v>32</v>
      </c>
      <c r="P60" s="76">
        <v>33</v>
      </c>
      <c r="Q60" s="67">
        <f t="shared" si="4"/>
        <v>19.5</v>
      </c>
      <c r="R60" s="676">
        <v>34</v>
      </c>
      <c r="S60" s="79">
        <f t="shared" si="5"/>
        <v>67.5</v>
      </c>
      <c r="T60" s="80"/>
    </row>
    <row r="61" spans="1:20" ht="18" customHeight="1" thickBot="1">
      <c r="A61" s="44">
        <v>49</v>
      </c>
      <c r="B61" s="164" t="s">
        <v>656</v>
      </c>
      <c r="C61" s="345" t="s">
        <v>2117</v>
      </c>
      <c r="D61" s="404">
        <v>6</v>
      </c>
      <c r="E61" s="350" t="s">
        <v>181</v>
      </c>
      <c r="F61" s="349" t="s">
        <v>177</v>
      </c>
      <c r="G61" s="414" t="s">
        <v>2092</v>
      </c>
      <c r="H61" s="336" t="s">
        <v>2118</v>
      </c>
      <c r="I61" s="349" t="s">
        <v>1196</v>
      </c>
      <c r="J61" s="260">
        <v>5</v>
      </c>
      <c r="K61" s="73">
        <v>7</v>
      </c>
      <c r="L61" s="74">
        <v>2</v>
      </c>
      <c r="M61" s="74">
        <v>0</v>
      </c>
      <c r="N61" s="75">
        <f t="shared" si="3"/>
        <v>14</v>
      </c>
      <c r="O61" s="68">
        <v>50</v>
      </c>
      <c r="P61" s="76">
        <v>38</v>
      </c>
      <c r="Q61" s="67">
        <f t="shared" si="4"/>
        <v>26.4</v>
      </c>
      <c r="R61" s="78">
        <v>26</v>
      </c>
      <c r="S61" s="79">
        <f t="shared" si="5"/>
        <v>66.4</v>
      </c>
      <c r="T61" s="80"/>
    </row>
    <row r="62" spans="1:20" ht="18" customHeight="1" thickBot="1">
      <c r="A62" s="44">
        <v>50</v>
      </c>
      <c r="B62" s="164" t="s">
        <v>690</v>
      </c>
      <c r="C62" s="338" t="s">
        <v>2334</v>
      </c>
      <c r="D62" s="410">
        <v>8</v>
      </c>
      <c r="E62" s="336" t="s">
        <v>2327</v>
      </c>
      <c r="F62" s="349" t="s">
        <v>2266</v>
      </c>
      <c r="G62" s="414" t="s">
        <v>2267</v>
      </c>
      <c r="H62" s="336" t="s">
        <v>2328</v>
      </c>
      <c r="I62" s="349" t="s">
        <v>1196</v>
      </c>
      <c r="J62" s="260">
        <v>5</v>
      </c>
      <c r="K62" s="73">
        <v>8</v>
      </c>
      <c r="L62" s="74">
        <v>0</v>
      </c>
      <c r="M62" s="74">
        <v>0</v>
      </c>
      <c r="N62" s="75">
        <f t="shared" si="3"/>
        <v>13</v>
      </c>
      <c r="O62" s="68">
        <v>37</v>
      </c>
      <c r="P62" s="76">
        <v>0</v>
      </c>
      <c r="Q62" s="67">
        <f t="shared" si="4"/>
        <v>11.1</v>
      </c>
      <c r="R62" s="676">
        <v>41</v>
      </c>
      <c r="S62" s="79">
        <f t="shared" si="5"/>
        <v>65.1</v>
      </c>
      <c r="T62" s="80"/>
    </row>
    <row r="63" spans="1:20" ht="18" customHeight="1" thickBot="1">
      <c r="A63" s="44">
        <v>51</v>
      </c>
      <c r="B63" s="164" t="s">
        <v>680</v>
      </c>
      <c r="C63" s="338" t="s">
        <v>1513</v>
      </c>
      <c r="D63" s="410">
        <v>8</v>
      </c>
      <c r="E63" s="351" t="s">
        <v>1144</v>
      </c>
      <c r="F63" s="349" t="s">
        <v>1466</v>
      </c>
      <c r="G63" s="414" t="s">
        <v>1471</v>
      </c>
      <c r="H63" s="336" t="s">
        <v>1507</v>
      </c>
      <c r="I63" s="349" t="s">
        <v>1196</v>
      </c>
      <c r="J63" s="647">
        <v>6</v>
      </c>
      <c r="K63" s="648">
        <v>8</v>
      </c>
      <c r="L63" s="649">
        <v>6</v>
      </c>
      <c r="M63" s="74">
        <v>0</v>
      </c>
      <c r="N63" s="75">
        <f t="shared" si="3"/>
        <v>20</v>
      </c>
      <c r="O63" s="68">
        <v>0</v>
      </c>
      <c r="P63" s="76">
        <v>36</v>
      </c>
      <c r="Q63" s="67">
        <f t="shared" si="4"/>
        <v>10.799999999999999</v>
      </c>
      <c r="R63" s="659">
        <v>34</v>
      </c>
      <c r="S63" s="79">
        <f t="shared" si="5"/>
        <v>64.8</v>
      </c>
      <c r="T63" s="80"/>
    </row>
    <row r="64" spans="1:20" ht="18" customHeight="1" thickBot="1">
      <c r="A64" s="44">
        <v>52</v>
      </c>
      <c r="B64" s="164" t="s">
        <v>640</v>
      </c>
      <c r="C64" s="337" t="s">
        <v>1358</v>
      </c>
      <c r="D64" s="403">
        <v>6</v>
      </c>
      <c r="E64" s="336" t="s">
        <v>234</v>
      </c>
      <c r="F64" s="349" t="s">
        <v>220</v>
      </c>
      <c r="G64" s="414" t="s">
        <v>1327</v>
      </c>
      <c r="H64" s="350" t="s">
        <v>1359</v>
      </c>
      <c r="I64" s="349" t="s">
        <v>1196</v>
      </c>
      <c r="J64" s="647">
        <v>6</v>
      </c>
      <c r="K64" s="648">
        <v>8</v>
      </c>
      <c r="L64" s="649">
        <v>6</v>
      </c>
      <c r="M64" s="74">
        <v>0</v>
      </c>
      <c r="N64" s="75">
        <f t="shared" si="3"/>
        <v>20</v>
      </c>
      <c r="O64" s="68">
        <v>0</v>
      </c>
      <c r="P64" s="76">
        <v>0</v>
      </c>
      <c r="Q64" s="67">
        <f t="shared" si="4"/>
        <v>0</v>
      </c>
      <c r="R64" s="677">
        <v>44</v>
      </c>
      <c r="S64" s="79">
        <f t="shared" si="5"/>
        <v>64</v>
      </c>
      <c r="T64" s="80"/>
    </row>
    <row r="65" spans="1:20" ht="18" customHeight="1" thickBot="1">
      <c r="A65" s="44">
        <v>53</v>
      </c>
      <c r="B65" s="164" t="s">
        <v>673</v>
      </c>
      <c r="C65" s="341" t="s">
        <v>1855</v>
      </c>
      <c r="D65" s="407">
        <v>7</v>
      </c>
      <c r="E65" s="336" t="s">
        <v>1183</v>
      </c>
      <c r="F65" s="349" t="s">
        <v>1184</v>
      </c>
      <c r="G65" s="413" t="s">
        <v>1812</v>
      </c>
      <c r="H65" s="336" t="s">
        <v>1830</v>
      </c>
      <c r="I65" s="349" t="s">
        <v>1196</v>
      </c>
      <c r="J65" s="647">
        <v>6</v>
      </c>
      <c r="K65" s="648">
        <v>0</v>
      </c>
      <c r="L65" s="649">
        <v>2</v>
      </c>
      <c r="M65" s="74">
        <v>0</v>
      </c>
      <c r="N65" s="75">
        <f t="shared" si="3"/>
        <v>8</v>
      </c>
      <c r="O65" s="68">
        <v>29</v>
      </c>
      <c r="P65" s="76">
        <v>44</v>
      </c>
      <c r="Q65" s="67">
        <f t="shared" si="4"/>
        <v>21.9</v>
      </c>
      <c r="R65" s="677">
        <v>33</v>
      </c>
      <c r="S65" s="79">
        <f t="shared" si="5"/>
        <v>62.9</v>
      </c>
      <c r="T65" s="80"/>
    </row>
    <row r="66" spans="1:20" ht="18" customHeight="1" thickBot="1">
      <c r="A66" s="44">
        <v>54</v>
      </c>
      <c r="B66" s="164" t="s">
        <v>631</v>
      </c>
      <c r="C66" s="338" t="s">
        <v>1554</v>
      </c>
      <c r="D66" s="399">
        <v>5</v>
      </c>
      <c r="E66" s="336" t="s">
        <v>1515</v>
      </c>
      <c r="F66" s="349" t="s">
        <v>1118</v>
      </c>
      <c r="G66" s="413" t="s">
        <v>183</v>
      </c>
      <c r="H66" s="336" t="s">
        <v>1520</v>
      </c>
      <c r="I66" s="347" t="s">
        <v>1196</v>
      </c>
      <c r="J66" s="647">
        <v>3</v>
      </c>
      <c r="K66" s="648">
        <v>8</v>
      </c>
      <c r="L66" s="649">
        <v>5</v>
      </c>
      <c r="M66" s="74">
        <v>0</v>
      </c>
      <c r="N66" s="75">
        <f t="shared" si="3"/>
        <v>16</v>
      </c>
      <c r="O66" s="68">
        <v>46</v>
      </c>
      <c r="P66" s="76">
        <v>0</v>
      </c>
      <c r="Q66" s="67">
        <f t="shared" si="4"/>
        <v>13.799999999999999</v>
      </c>
      <c r="R66" s="677">
        <v>33</v>
      </c>
      <c r="S66" s="79">
        <f t="shared" si="5"/>
        <v>62.8</v>
      </c>
      <c r="T66" s="80"/>
    </row>
    <row r="67" spans="1:20" ht="18" customHeight="1" thickBot="1">
      <c r="A67" s="44">
        <v>55</v>
      </c>
      <c r="B67" s="164" t="s">
        <v>686</v>
      </c>
      <c r="C67" s="338" t="s">
        <v>2024</v>
      </c>
      <c r="D67" s="410">
        <v>8</v>
      </c>
      <c r="E67" s="336" t="s">
        <v>2015</v>
      </c>
      <c r="F67" s="349" t="s">
        <v>1980</v>
      </c>
      <c r="G67" s="413" t="s">
        <v>1987</v>
      </c>
      <c r="H67" s="336" t="s">
        <v>2013</v>
      </c>
      <c r="I67" s="349" t="s">
        <v>1196</v>
      </c>
      <c r="J67" s="647">
        <v>5</v>
      </c>
      <c r="K67" s="648">
        <v>8</v>
      </c>
      <c r="L67" s="649">
        <v>2</v>
      </c>
      <c r="M67" s="74">
        <v>0</v>
      </c>
      <c r="N67" s="75">
        <f t="shared" si="3"/>
        <v>15</v>
      </c>
      <c r="O67" s="68">
        <v>36</v>
      </c>
      <c r="P67" s="76">
        <v>0</v>
      </c>
      <c r="Q67" s="67">
        <f t="shared" si="4"/>
        <v>10.799999999999999</v>
      </c>
      <c r="R67" s="659">
        <v>37</v>
      </c>
      <c r="S67" s="79">
        <f t="shared" si="5"/>
        <v>62.8</v>
      </c>
      <c r="T67" s="80"/>
    </row>
    <row r="68" spans="1:20" ht="18" customHeight="1" thickBot="1">
      <c r="A68" s="44">
        <v>56</v>
      </c>
      <c r="B68" s="164" t="s">
        <v>657</v>
      </c>
      <c r="C68" s="338" t="s">
        <v>2173</v>
      </c>
      <c r="D68" s="404">
        <v>6</v>
      </c>
      <c r="E68" s="336" t="s">
        <v>2174</v>
      </c>
      <c r="F68" s="422" t="s">
        <v>192</v>
      </c>
      <c r="G68" s="413" t="s">
        <v>2121</v>
      </c>
      <c r="H68" s="336" t="s">
        <v>2175</v>
      </c>
      <c r="I68" s="349" t="s">
        <v>1196</v>
      </c>
      <c r="J68" s="647">
        <v>4</v>
      </c>
      <c r="K68" s="648">
        <v>8</v>
      </c>
      <c r="L68" s="649">
        <v>2</v>
      </c>
      <c r="M68" s="74">
        <v>0</v>
      </c>
      <c r="N68" s="75">
        <f t="shared" si="3"/>
        <v>14</v>
      </c>
      <c r="O68" s="68">
        <v>50</v>
      </c>
      <c r="P68" s="76">
        <v>0</v>
      </c>
      <c r="Q68" s="67">
        <f t="shared" si="4"/>
        <v>15</v>
      </c>
      <c r="R68" s="677">
        <v>32</v>
      </c>
      <c r="S68" s="79">
        <f t="shared" si="5"/>
        <v>61</v>
      </c>
      <c r="T68" s="80"/>
    </row>
    <row r="69" spans="1:20" ht="18" customHeight="1" thickBot="1">
      <c r="A69" s="44">
        <v>57</v>
      </c>
      <c r="B69" s="164" t="s">
        <v>634</v>
      </c>
      <c r="C69" s="338" t="s">
        <v>1800</v>
      </c>
      <c r="D69" s="401">
        <v>5</v>
      </c>
      <c r="E69" s="336" t="s">
        <v>1801</v>
      </c>
      <c r="F69" s="417" t="s">
        <v>1768</v>
      </c>
      <c r="G69" s="413" t="s">
        <v>1761</v>
      </c>
      <c r="H69" s="336" t="s">
        <v>1797</v>
      </c>
      <c r="I69" s="349" t="s">
        <v>1196</v>
      </c>
      <c r="J69" s="647">
        <v>6</v>
      </c>
      <c r="K69" s="648">
        <v>6</v>
      </c>
      <c r="L69" s="649">
        <v>2</v>
      </c>
      <c r="M69" s="74">
        <v>0</v>
      </c>
      <c r="N69" s="75">
        <f t="shared" si="3"/>
        <v>14</v>
      </c>
      <c r="O69" s="68">
        <v>50</v>
      </c>
      <c r="P69" s="76">
        <v>0</v>
      </c>
      <c r="Q69" s="67">
        <f t="shared" si="4"/>
        <v>15</v>
      </c>
      <c r="R69" s="677">
        <v>30</v>
      </c>
      <c r="S69" s="79">
        <f t="shared" si="5"/>
        <v>59</v>
      </c>
      <c r="T69" s="80"/>
    </row>
    <row r="70" spans="1:20" ht="18" customHeight="1" thickBot="1">
      <c r="A70" s="44">
        <v>58</v>
      </c>
      <c r="B70" s="164" t="s">
        <v>638</v>
      </c>
      <c r="C70" s="338" t="s">
        <v>2182</v>
      </c>
      <c r="D70" s="399">
        <v>5</v>
      </c>
      <c r="E70" s="336" t="s">
        <v>2133</v>
      </c>
      <c r="F70" s="423" t="s">
        <v>1125</v>
      </c>
      <c r="G70" s="413" t="s">
        <v>2121</v>
      </c>
      <c r="H70" s="336" t="s">
        <v>2183</v>
      </c>
      <c r="I70" s="349" t="s">
        <v>1196</v>
      </c>
      <c r="J70" s="647">
        <v>5</v>
      </c>
      <c r="K70" s="648">
        <v>7</v>
      </c>
      <c r="L70" s="649">
        <v>6</v>
      </c>
      <c r="M70" s="74">
        <v>0</v>
      </c>
      <c r="N70" s="75">
        <f t="shared" si="3"/>
        <v>18</v>
      </c>
      <c r="O70" s="68">
        <v>0</v>
      </c>
      <c r="P70" s="76">
        <v>0</v>
      </c>
      <c r="Q70" s="67">
        <f t="shared" si="4"/>
        <v>0</v>
      </c>
      <c r="R70" s="677">
        <v>41</v>
      </c>
      <c r="S70" s="79">
        <f t="shared" si="5"/>
        <v>59</v>
      </c>
      <c r="T70" s="80"/>
    </row>
    <row r="71" spans="1:20" ht="18" customHeight="1" thickBot="1">
      <c r="A71" s="44">
        <v>59</v>
      </c>
      <c r="B71" s="164" t="s">
        <v>681</v>
      </c>
      <c r="C71" s="338" t="s">
        <v>1553</v>
      </c>
      <c r="D71" s="410">
        <v>8</v>
      </c>
      <c r="E71" s="336" t="s">
        <v>1524</v>
      </c>
      <c r="F71" s="349" t="s">
        <v>1118</v>
      </c>
      <c r="G71" s="413" t="s">
        <v>183</v>
      </c>
      <c r="H71" s="336" t="s">
        <v>1528</v>
      </c>
      <c r="I71" s="349" t="s">
        <v>1196</v>
      </c>
      <c r="J71" s="647">
        <v>6</v>
      </c>
      <c r="K71" s="648">
        <v>8</v>
      </c>
      <c r="L71" s="649">
        <v>6</v>
      </c>
      <c r="M71" s="74">
        <v>0</v>
      </c>
      <c r="N71" s="75">
        <f t="shared" si="3"/>
        <v>20</v>
      </c>
      <c r="O71" s="68">
        <v>0</v>
      </c>
      <c r="P71" s="76">
        <v>34</v>
      </c>
      <c r="Q71" s="67">
        <f t="shared" si="4"/>
        <v>10.2</v>
      </c>
      <c r="R71" s="659">
        <v>28</v>
      </c>
      <c r="S71" s="79">
        <f t="shared" si="5"/>
        <v>58.2</v>
      </c>
      <c r="T71" s="80"/>
    </row>
    <row r="72" spans="1:20" ht="18" customHeight="1" thickBot="1">
      <c r="A72" s="44">
        <v>60</v>
      </c>
      <c r="B72" s="164" t="s">
        <v>669</v>
      </c>
      <c r="C72" s="338" t="s">
        <v>1655</v>
      </c>
      <c r="D72" s="407">
        <v>7</v>
      </c>
      <c r="E72" s="336" t="s">
        <v>1645</v>
      </c>
      <c r="F72" s="349" t="s">
        <v>1610</v>
      </c>
      <c r="G72" s="413" t="s">
        <v>1613</v>
      </c>
      <c r="H72" s="336" t="s">
        <v>1642</v>
      </c>
      <c r="I72" s="349" t="s">
        <v>1196</v>
      </c>
      <c r="J72" s="647">
        <v>4</v>
      </c>
      <c r="K72" s="648">
        <v>8</v>
      </c>
      <c r="L72" s="649">
        <v>6</v>
      </c>
      <c r="M72" s="74">
        <v>0</v>
      </c>
      <c r="N72" s="75">
        <f t="shared" si="3"/>
        <v>18</v>
      </c>
      <c r="O72" s="68">
        <v>43</v>
      </c>
      <c r="P72" s="76">
        <v>0</v>
      </c>
      <c r="Q72" s="67">
        <f t="shared" si="4"/>
        <v>12.9</v>
      </c>
      <c r="R72" s="677">
        <v>27</v>
      </c>
      <c r="S72" s="79">
        <f t="shared" si="5"/>
        <v>57.9</v>
      </c>
      <c r="T72" s="80"/>
    </row>
    <row r="73" spans="1:20" ht="18" customHeight="1" thickBot="1">
      <c r="A73" s="44">
        <v>61</v>
      </c>
      <c r="B73" s="164" t="s">
        <v>683</v>
      </c>
      <c r="C73" s="338" t="s">
        <v>1600</v>
      </c>
      <c r="D73" s="410">
        <v>8</v>
      </c>
      <c r="E73" s="336" t="s">
        <v>1587</v>
      </c>
      <c r="F73" s="349" t="s">
        <v>1561</v>
      </c>
      <c r="G73" s="413" t="s">
        <v>1563</v>
      </c>
      <c r="H73" s="336" t="s">
        <v>1589</v>
      </c>
      <c r="I73" s="349" t="s">
        <v>1196</v>
      </c>
      <c r="J73" s="647">
        <v>6</v>
      </c>
      <c r="K73" s="648">
        <v>6</v>
      </c>
      <c r="L73" s="649">
        <v>4</v>
      </c>
      <c r="M73" s="74">
        <v>0</v>
      </c>
      <c r="N73" s="75">
        <f t="shared" si="3"/>
        <v>16</v>
      </c>
      <c r="O73" s="68">
        <v>29</v>
      </c>
      <c r="P73" s="76">
        <v>0</v>
      </c>
      <c r="Q73" s="67">
        <f t="shared" si="4"/>
        <v>8.7</v>
      </c>
      <c r="R73" s="659">
        <v>29</v>
      </c>
      <c r="S73" s="79">
        <f t="shared" si="5"/>
        <v>53.7</v>
      </c>
      <c r="T73" s="80"/>
    </row>
    <row r="74" spans="1:20" ht="18" customHeight="1" thickBot="1">
      <c r="A74" s="44">
        <v>62</v>
      </c>
      <c r="B74" s="164" t="s">
        <v>694</v>
      </c>
      <c r="C74" s="338" t="s">
        <v>2429</v>
      </c>
      <c r="D74" s="410">
        <v>8</v>
      </c>
      <c r="E74" s="336" t="s">
        <v>2421</v>
      </c>
      <c r="F74" s="349" t="s">
        <v>2417</v>
      </c>
      <c r="G74" s="413" t="s">
        <v>2393</v>
      </c>
      <c r="H74" s="336" t="s">
        <v>2422</v>
      </c>
      <c r="I74" s="349" t="s">
        <v>1196</v>
      </c>
      <c r="J74" s="647">
        <v>4</v>
      </c>
      <c r="K74" s="648">
        <v>7</v>
      </c>
      <c r="L74" s="649">
        <v>6</v>
      </c>
      <c r="M74" s="74">
        <v>0</v>
      </c>
      <c r="N74" s="75">
        <f t="shared" si="3"/>
        <v>17</v>
      </c>
      <c r="O74" s="68">
        <v>15</v>
      </c>
      <c r="P74" s="76">
        <v>0</v>
      </c>
      <c r="Q74" s="67">
        <f t="shared" si="4"/>
        <v>4.5</v>
      </c>
      <c r="R74" s="659">
        <v>26</v>
      </c>
      <c r="S74" s="79">
        <f t="shared" si="5"/>
        <v>47.5</v>
      </c>
      <c r="T74" s="80"/>
    </row>
    <row r="75" spans="1:20" ht="18" customHeight="1" thickBot="1">
      <c r="A75" s="44">
        <v>63</v>
      </c>
      <c r="B75" s="164" t="s">
        <v>682</v>
      </c>
      <c r="C75" s="338" t="s">
        <v>1599</v>
      </c>
      <c r="D75" s="410">
        <v>8</v>
      </c>
      <c r="E75" s="336" t="s">
        <v>1587</v>
      </c>
      <c r="F75" s="349" t="s">
        <v>1561</v>
      </c>
      <c r="G75" s="413" t="s">
        <v>1563</v>
      </c>
      <c r="H75" s="336" t="s">
        <v>1603</v>
      </c>
      <c r="I75" s="349" t="s">
        <v>1196</v>
      </c>
      <c r="J75" s="647">
        <v>6</v>
      </c>
      <c r="K75" s="648">
        <v>6</v>
      </c>
      <c r="L75" s="649">
        <v>2</v>
      </c>
      <c r="M75" s="74">
        <v>0</v>
      </c>
      <c r="N75" s="75">
        <f t="shared" si="3"/>
        <v>14</v>
      </c>
      <c r="O75" s="68">
        <v>12</v>
      </c>
      <c r="P75" s="76">
        <v>0</v>
      </c>
      <c r="Q75" s="67">
        <f t="shared" si="4"/>
        <v>3.5999999999999996</v>
      </c>
      <c r="R75" s="659">
        <v>29</v>
      </c>
      <c r="S75" s="79">
        <f t="shared" si="5"/>
        <v>46.6</v>
      </c>
      <c r="T75" s="80"/>
    </row>
    <row r="76" spans="1:20" ht="18" customHeight="1" thickBot="1">
      <c r="A76" s="44">
        <v>64</v>
      </c>
      <c r="B76" s="164" t="s">
        <v>630</v>
      </c>
      <c r="C76" s="338" t="s">
        <v>1552</v>
      </c>
      <c r="D76" s="399">
        <v>5</v>
      </c>
      <c r="E76" s="336" t="s">
        <v>1515</v>
      </c>
      <c r="F76" s="349" t="s">
        <v>1118</v>
      </c>
      <c r="G76" s="413" t="s">
        <v>183</v>
      </c>
      <c r="H76" s="336" t="s">
        <v>1520</v>
      </c>
      <c r="I76" s="347" t="s">
        <v>1196</v>
      </c>
      <c r="J76" s="647">
        <v>6</v>
      </c>
      <c r="K76" s="648">
        <v>8</v>
      </c>
      <c r="L76" s="649">
        <v>6</v>
      </c>
      <c r="M76" s="74">
        <v>0</v>
      </c>
      <c r="N76" s="75">
        <f t="shared" si="3"/>
        <v>20</v>
      </c>
      <c r="O76" s="68">
        <v>0</v>
      </c>
      <c r="P76" s="76">
        <v>0</v>
      </c>
      <c r="Q76" s="67">
        <f t="shared" si="4"/>
        <v>0</v>
      </c>
      <c r="R76" s="677">
        <v>26</v>
      </c>
      <c r="S76" s="79">
        <f t="shared" si="5"/>
        <v>46</v>
      </c>
      <c r="T76" s="80"/>
    </row>
    <row r="77" spans="1:20" ht="18" customHeight="1" thickBot="1">
      <c r="A77" s="44">
        <v>65</v>
      </c>
      <c r="B77" s="164" t="s">
        <v>684</v>
      </c>
      <c r="C77" s="338" t="s">
        <v>1656</v>
      </c>
      <c r="D77" s="410">
        <v>8</v>
      </c>
      <c r="E77" s="336" t="s">
        <v>1657</v>
      </c>
      <c r="F77" s="349" t="s">
        <v>1618</v>
      </c>
      <c r="G77" s="413" t="s">
        <v>1613</v>
      </c>
      <c r="H77" s="336" t="s">
        <v>1659</v>
      </c>
      <c r="I77" s="349" t="s">
        <v>1196</v>
      </c>
      <c r="J77" s="647">
        <v>1</v>
      </c>
      <c r="K77" s="648">
        <v>6</v>
      </c>
      <c r="L77" s="649">
        <v>6</v>
      </c>
      <c r="M77" s="74">
        <v>0</v>
      </c>
      <c r="N77" s="75">
        <f>J77+K77+L77-M77</f>
        <v>13</v>
      </c>
      <c r="O77" s="68">
        <v>5</v>
      </c>
      <c r="P77" s="76">
        <v>0</v>
      </c>
      <c r="Q77" s="67">
        <f>(P77+O77)*0.3</f>
        <v>1.5</v>
      </c>
      <c r="R77" s="659">
        <v>28</v>
      </c>
      <c r="S77" s="79">
        <f>Q77+R77+N77</f>
        <v>42.5</v>
      </c>
      <c r="T77" s="80"/>
    </row>
    <row r="78" spans="1:20" ht="18" customHeight="1" thickBot="1">
      <c r="A78" s="44">
        <v>66</v>
      </c>
      <c r="B78" s="164" t="s">
        <v>645</v>
      </c>
      <c r="C78" s="338" t="s">
        <v>1601</v>
      </c>
      <c r="D78" s="403">
        <v>6</v>
      </c>
      <c r="E78" s="336" t="s">
        <v>1602</v>
      </c>
      <c r="F78" s="349" t="s">
        <v>1568</v>
      </c>
      <c r="G78" s="413" t="s">
        <v>1563</v>
      </c>
      <c r="H78" s="336" t="s">
        <v>1604</v>
      </c>
      <c r="I78" s="349" t="s">
        <v>1196</v>
      </c>
      <c r="J78" s="647">
        <v>0</v>
      </c>
      <c r="K78" s="648">
        <v>0</v>
      </c>
      <c r="L78" s="649">
        <v>0</v>
      </c>
      <c r="M78" s="74">
        <v>0</v>
      </c>
      <c r="N78" s="75">
        <f>J78+K78+L78-M78</f>
        <v>0</v>
      </c>
      <c r="O78" s="68">
        <v>0</v>
      </c>
      <c r="P78" s="76">
        <v>0</v>
      </c>
      <c r="Q78" s="67">
        <f>(P78+O78)*0.3</f>
        <v>0</v>
      </c>
      <c r="R78" s="677">
        <v>0</v>
      </c>
      <c r="S78" s="79">
        <f>Q78+R78+N78</f>
        <v>0</v>
      </c>
      <c r="T78" s="80"/>
    </row>
    <row r="79" spans="1:20" ht="18" customHeight="1">
      <c r="A79" s="44">
        <v>67</v>
      </c>
      <c r="B79" s="164" t="s">
        <v>652</v>
      </c>
      <c r="C79" s="338" t="s">
        <v>1969</v>
      </c>
      <c r="D79" s="403">
        <v>6</v>
      </c>
      <c r="E79" s="336" t="s">
        <v>1959</v>
      </c>
      <c r="F79" s="349" t="s">
        <v>1953</v>
      </c>
      <c r="G79" s="413" t="s">
        <v>1950</v>
      </c>
      <c r="H79" s="336" t="s">
        <v>1960</v>
      </c>
      <c r="I79" s="349" t="s">
        <v>1196</v>
      </c>
      <c r="J79" s="647">
        <v>0</v>
      </c>
      <c r="K79" s="648">
        <v>0</v>
      </c>
      <c r="L79" s="649">
        <v>0</v>
      </c>
      <c r="M79" s="74">
        <v>0</v>
      </c>
      <c r="N79" s="75">
        <f>J79+K79+L79-M79</f>
        <v>0</v>
      </c>
      <c r="O79" s="68">
        <v>0</v>
      </c>
      <c r="P79" s="76">
        <v>0</v>
      </c>
      <c r="Q79" s="67">
        <f>(P79+O79)*0.3</f>
        <v>0</v>
      </c>
      <c r="R79" s="677">
        <v>0</v>
      </c>
      <c r="S79" s="79">
        <f>Q79+R79+N79</f>
        <v>0</v>
      </c>
      <c r="T79" s="80"/>
    </row>
    <row r="80" spans="1:20" ht="18" customHeight="1" thickBot="1">
      <c r="A80" s="627">
        <v>68</v>
      </c>
      <c r="B80" s="628" t="s">
        <v>944</v>
      </c>
      <c r="C80" s="629" t="s">
        <v>946</v>
      </c>
      <c r="D80" s="630">
        <v>6</v>
      </c>
      <c r="E80" s="631" t="s">
        <v>945</v>
      </c>
      <c r="F80" s="632"/>
      <c r="G80" s="633" t="s">
        <v>2092</v>
      </c>
      <c r="H80" s="631"/>
      <c r="I80" s="634" t="s">
        <v>1196</v>
      </c>
      <c r="J80" s="569"/>
      <c r="K80" s="570"/>
      <c r="L80" s="635"/>
      <c r="M80" s="635"/>
      <c r="N80" s="636"/>
      <c r="O80" s="637"/>
      <c r="P80" s="638"/>
      <c r="Q80" s="571"/>
      <c r="R80" s="572"/>
      <c r="S80" s="573"/>
      <c r="T80" s="574"/>
    </row>
    <row r="81" ht="15">
      <c r="C81" s="50"/>
    </row>
    <row r="82" spans="3:7" ht="15">
      <c r="C82" s="50"/>
      <c r="D82" s="382">
        <v>5</v>
      </c>
      <c r="E82" s="361">
        <v>10</v>
      </c>
      <c r="G82" s="154" t="s">
        <v>215</v>
      </c>
    </row>
    <row r="83" spans="3:7" ht="15">
      <c r="C83" s="50"/>
      <c r="D83" s="383">
        <v>6</v>
      </c>
      <c r="E83" s="384">
        <v>20</v>
      </c>
      <c r="G83" s="154" t="s">
        <v>212</v>
      </c>
    </row>
    <row r="84" spans="3:7" ht="15">
      <c r="C84" s="50"/>
      <c r="D84" s="385">
        <v>7</v>
      </c>
      <c r="E84" s="386">
        <v>20</v>
      </c>
      <c r="G84" s="154" t="s">
        <v>213</v>
      </c>
    </row>
    <row r="85" spans="3:15" ht="15">
      <c r="C85" s="50"/>
      <c r="D85" s="387">
        <v>8</v>
      </c>
      <c r="E85" s="388">
        <v>17</v>
      </c>
      <c r="G85" s="154" t="s">
        <v>214</v>
      </c>
      <c r="O85" t="s">
        <v>1006</v>
      </c>
    </row>
    <row r="87" ht="15">
      <c r="O87" s="50" t="s">
        <v>1007</v>
      </c>
    </row>
    <row r="88" ht="15.75" thickBot="1">
      <c r="D88" s="51" t="s">
        <v>1016</v>
      </c>
    </row>
    <row r="89" spans="4:10" ht="15.75" thickBot="1">
      <c r="D89" s="524" t="s">
        <v>1008</v>
      </c>
      <c r="E89" s="902" t="s">
        <v>1009</v>
      </c>
      <c r="F89" s="902"/>
      <c r="G89" s="902"/>
      <c r="H89" s="902"/>
      <c r="I89" s="892" t="s">
        <v>1010</v>
      </c>
      <c r="J89" s="893"/>
    </row>
    <row r="90" spans="4:15" ht="53.25" customHeight="1">
      <c r="D90" s="88">
        <v>1</v>
      </c>
      <c r="E90" s="903" t="s">
        <v>1017</v>
      </c>
      <c r="F90" s="903"/>
      <c r="G90" s="903"/>
      <c r="H90" s="903"/>
      <c r="I90" s="882" t="s">
        <v>1014</v>
      </c>
      <c r="J90" s="883"/>
      <c r="O90" s="50" t="s">
        <v>1012</v>
      </c>
    </row>
    <row r="91" spans="4:15" ht="60.75" customHeight="1">
      <c r="D91" s="89">
        <v>2</v>
      </c>
      <c r="E91" s="875" t="s">
        <v>1018</v>
      </c>
      <c r="F91" s="875"/>
      <c r="G91" s="875"/>
      <c r="H91" s="875"/>
      <c r="I91" s="876" t="s">
        <v>1015</v>
      </c>
      <c r="J91" s="877"/>
      <c r="O91" s="50" t="s">
        <v>1013</v>
      </c>
    </row>
    <row r="92" spans="4:10" ht="43.5" customHeight="1">
      <c r="D92" s="89">
        <v>3</v>
      </c>
      <c r="E92" s="875" t="s">
        <v>1019</v>
      </c>
      <c r="F92" s="875"/>
      <c r="G92" s="875"/>
      <c r="H92" s="875"/>
      <c r="I92" s="876" t="s">
        <v>1014</v>
      </c>
      <c r="J92" s="877"/>
    </row>
    <row r="93" spans="4:10" ht="36.75" customHeight="1" thickBot="1">
      <c r="D93" s="547">
        <v>4</v>
      </c>
      <c r="E93" s="896" t="s">
        <v>285</v>
      </c>
      <c r="F93" s="896"/>
      <c r="G93" s="896"/>
      <c r="H93" s="896"/>
      <c r="I93" s="897" t="s">
        <v>284</v>
      </c>
      <c r="J93" s="898"/>
    </row>
  </sheetData>
  <sheetProtection/>
  <mergeCells count="33">
    <mergeCell ref="A6:T6"/>
    <mergeCell ref="L11:L12"/>
    <mergeCell ref="A10:A12"/>
    <mergeCell ref="A8:T8"/>
    <mergeCell ref="D10:D12"/>
    <mergeCell ref="B10:B12"/>
    <mergeCell ref="C10:C12"/>
    <mergeCell ref="E10:E12"/>
    <mergeCell ref="A5:T5"/>
    <mergeCell ref="S10:S12"/>
    <mergeCell ref="T10:T12"/>
    <mergeCell ref="J11:J12"/>
    <mergeCell ref="K11:K12"/>
    <mergeCell ref="M11:M12"/>
    <mergeCell ref="I92:J92"/>
    <mergeCell ref="I89:J89"/>
    <mergeCell ref="I10:I12"/>
    <mergeCell ref="E93:H93"/>
    <mergeCell ref="I93:J93"/>
    <mergeCell ref="J10:N10"/>
    <mergeCell ref="E92:H92"/>
    <mergeCell ref="E89:H89"/>
    <mergeCell ref="E90:H90"/>
    <mergeCell ref="U10:U12"/>
    <mergeCell ref="E91:H91"/>
    <mergeCell ref="I91:J91"/>
    <mergeCell ref="G10:G12"/>
    <mergeCell ref="R10:R11"/>
    <mergeCell ref="U18:U24"/>
    <mergeCell ref="I90:J90"/>
    <mergeCell ref="O10:Q10"/>
    <mergeCell ref="U25:U31"/>
    <mergeCell ref="U32:U38"/>
  </mergeCells>
  <printOptions horizontalCentered="1"/>
  <pageMargins left="0.25" right="0.25" top="0.75" bottom="0.75" header="0.3" footer="0.3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97"/>
  <sheetViews>
    <sheetView zoomScale="75" zoomScaleNormal="75" zoomScalePageLayoutView="0" workbookViewId="0" topLeftCell="A1">
      <selection activeCell="K17" sqref="K17"/>
    </sheetView>
  </sheetViews>
  <sheetFormatPr defaultColWidth="9.140625" defaultRowHeight="15"/>
  <cols>
    <col min="1" max="1" width="5.140625" style="0" customWidth="1"/>
    <col min="2" max="2" width="10.28125" style="0" customWidth="1"/>
    <col min="3" max="3" width="22.140625" style="0" customWidth="1"/>
    <col min="4" max="4" width="7.140625" style="0" customWidth="1"/>
    <col min="5" max="5" width="26.421875" style="0" customWidth="1"/>
    <col min="6" max="6" width="15.7109375" style="0" customWidth="1"/>
    <col min="7" max="7" width="13.28125" style="0" customWidth="1"/>
    <col min="8" max="8" width="19.140625" style="0" customWidth="1"/>
    <col min="9" max="9" width="10.421875" style="0" customWidth="1"/>
    <col min="10" max="13" width="8.00390625" style="0" customWidth="1"/>
    <col min="14" max="14" width="8.8515625" style="0" customWidth="1"/>
    <col min="15" max="16" width="8.7109375" style="0" customWidth="1"/>
    <col min="18" max="18" width="7.7109375" style="0" customWidth="1"/>
    <col min="19" max="19" width="9.7109375" style="0" customWidth="1"/>
    <col min="20" max="20" width="10.8515625" style="0" customWidth="1"/>
    <col min="21" max="21" width="5.7109375" style="0" customWidth="1"/>
    <col min="22" max="22" width="6.140625" style="0" customWidth="1"/>
    <col min="23" max="23" width="4.28125" style="0" customWidth="1"/>
  </cols>
  <sheetData>
    <row r="1" spans="1:15" ht="15">
      <c r="A1" s="50" t="s">
        <v>995</v>
      </c>
      <c r="D1" s="4"/>
      <c r="N1" s="42" t="s">
        <v>966</v>
      </c>
      <c r="O1" t="s">
        <v>1112</v>
      </c>
    </row>
    <row r="2" spans="1:18" ht="15">
      <c r="A2" s="50" t="s">
        <v>996</v>
      </c>
      <c r="B2" s="6"/>
      <c r="C2" s="6"/>
      <c r="D2" s="6"/>
      <c r="E2" s="1"/>
      <c r="F2" s="1"/>
      <c r="G2" s="1"/>
      <c r="H2" s="1"/>
      <c r="I2" s="1"/>
      <c r="L2" s="6"/>
      <c r="M2" s="6"/>
      <c r="N2" s="42" t="s">
        <v>967</v>
      </c>
      <c r="O2" s="38" t="s">
        <v>1113</v>
      </c>
      <c r="P2" s="38"/>
      <c r="Q2" s="38"/>
      <c r="R2" s="38"/>
    </row>
    <row r="3" spans="1:18" ht="15">
      <c r="A3" s="50"/>
      <c r="B3" s="6"/>
      <c r="C3" s="6"/>
      <c r="D3" s="6"/>
      <c r="E3" s="1"/>
      <c r="F3" s="1"/>
      <c r="G3" s="1"/>
      <c r="H3" s="1"/>
      <c r="I3" s="1"/>
      <c r="L3" s="6"/>
      <c r="M3" s="6"/>
      <c r="N3" s="42" t="s">
        <v>968</v>
      </c>
      <c r="O3" s="38" t="s">
        <v>1114</v>
      </c>
      <c r="P3" s="38"/>
      <c r="Q3" s="38"/>
      <c r="R3" s="38"/>
    </row>
    <row r="4" spans="1:18" ht="15">
      <c r="A4" s="51" t="s">
        <v>1111</v>
      </c>
      <c r="B4" s="6"/>
      <c r="C4" s="6"/>
      <c r="D4" s="6"/>
      <c r="E4" s="1"/>
      <c r="F4" s="1"/>
      <c r="G4" s="1"/>
      <c r="H4" s="1"/>
      <c r="I4" s="1"/>
      <c r="L4" s="6"/>
      <c r="M4" s="6"/>
      <c r="N4" s="6"/>
      <c r="O4" s="38"/>
      <c r="P4" s="38"/>
      <c r="Q4" s="38"/>
      <c r="R4" s="38"/>
    </row>
    <row r="5" spans="1:20" ht="15">
      <c r="A5" s="849" t="s">
        <v>982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20" ht="15">
      <c r="A6" s="849" t="s">
        <v>1062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849"/>
      <c r="T6" s="849"/>
    </row>
    <row r="7" spans="1:18" ht="9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</row>
    <row r="8" spans="1:20" ht="18.75">
      <c r="A8" s="833" t="s">
        <v>954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</row>
    <row r="9" ht="7.5" customHeight="1" thickBot="1"/>
    <row r="10" spans="1:22" ht="16.5" customHeight="1" thickBot="1">
      <c r="A10" s="842" t="s">
        <v>987</v>
      </c>
      <c r="B10" s="842" t="s">
        <v>988</v>
      </c>
      <c r="C10" s="838" t="s">
        <v>989</v>
      </c>
      <c r="D10" s="842" t="s">
        <v>990</v>
      </c>
      <c r="E10" s="838" t="s">
        <v>991</v>
      </c>
      <c r="F10" s="46"/>
      <c r="G10" s="838" t="s">
        <v>992</v>
      </c>
      <c r="H10" s="47"/>
      <c r="I10" s="894" t="s">
        <v>1115</v>
      </c>
      <c r="J10" s="918" t="s">
        <v>997</v>
      </c>
      <c r="K10" s="919"/>
      <c r="L10" s="919"/>
      <c r="M10" s="919"/>
      <c r="N10" s="893"/>
      <c r="O10" s="884" t="s">
        <v>283</v>
      </c>
      <c r="P10" s="885"/>
      <c r="Q10" s="885"/>
      <c r="R10" s="886"/>
      <c r="S10" s="878" t="s">
        <v>998</v>
      </c>
      <c r="T10" s="906" t="s">
        <v>999</v>
      </c>
      <c r="U10" s="908" t="s">
        <v>962</v>
      </c>
      <c r="V10" s="817" t="s">
        <v>207</v>
      </c>
    </row>
    <row r="11" spans="1:22" ht="18" customHeight="1">
      <c r="A11" s="843"/>
      <c r="B11" s="843"/>
      <c r="C11" s="839"/>
      <c r="D11" s="843"/>
      <c r="E11" s="923"/>
      <c r="F11" s="48" t="s">
        <v>993</v>
      </c>
      <c r="G11" s="839"/>
      <c r="H11" s="49" t="s">
        <v>994</v>
      </c>
      <c r="I11" s="920"/>
      <c r="J11" s="921">
        <v>1</v>
      </c>
      <c r="K11" s="882">
        <v>2</v>
      </c>
      <c r="L11" s="882">
        <v>3</v>
      </c>
      <c r="M11" s="882">
        <v>4</v>
      </c>
      <c r="N11" s="553" t="s">
        <v>1000</v>
      </c>
      <c r="O11" s="54" t="s">
        <v>1001</v>
      </c>
      <c r="P11" s="91" t="s">
        <v>1002</v>
      </c>
      <c r="Q11" s="55" t="s">
        <v>1020</v>
      </c>
      <c r="R11" s="56" t="s">
        <v>1000</v>
      </c>
      <c r="S11" s="879"/>
      <c r="T11" s="907"/>
      <c r="U11" s="909"/>
      <c r="V11" s="818"/>
    </row>
    <row r="12" spans="1:22" ht="18" customHeight="1" thickBot="1">
      <c r="A12" s="843"/>
      <c r="B12" s="843"/>
      <c r="C12" s="839"/>
      <c r="D12" s="843"/>
      <c r="E12" s="923"/>
      <c r="F12" s="48"/>
      <c r="G12" s="839"/>
      <c r="H12" s="49"/>
      <c r="I12" s="920"/>
      <c r="J12" s="922"/>
      <c r="K12" s="917"/>
      <c r="L12" s="917"/>
      <c r="M12" s="917"/>
      <c r="N12" s="554" t="s">
        <v>1003</v>
      </c>
      <c r="O12" s="58" t="s">
        <v>1003</v>
      </c>
      <c r="P12" s="92" t="s">
        <v>1003</v>
      </c>
      <c r="Q12" s="59" t="s">
        <v>1003</v>
      </c>
      <c r="R12" s="60" t="s">
        <v>1005</v>
      </c>
      <c r="S12" s="61" t="s">
        <v>1004</v>
      </c>
      <c r="T12" s="907"/>
      <c r="U12" s="910"/>
      <c r="V12" s="818"/>
    </row>
    <row r="13" spans="1:22" ht="18" customHeight="1" thickBot="1">
      <c r="A13" s="243">
        <v>1</v>
      </c>
      <c r="B13" s="93" t="s">
        <v>732</v>
      </c>
      <c r="C13" s="687" t="s">
        <v>1300</v>
      </c>
      <c r="D13" s="688">
        <v>7</v>
      </c>
      <c r="E13" s="175" t="s">
        <v>1298</v>
      </c>
      <c r="F13" s="178" t="s">
        <v>1268</v>
      </c>
      <c r="G13" s="512" t="s">
        <v>1256</v>
      </c>
      <c r="H13" s="690" t="s">
        <v>1301</v>
      </c>
      <c r="I13" s="555" t="s">
        <v>1196</v>
      </c>
      <c r="J13" s="558">
        <v>1</v>
      </c>
      <c r="K13" s="62">
        <v>6</v>
      </c>
      <c r="L13" s="62">
        <v>7</v>
      </c>
      <c r="M13" s="559">
        <v>0</v>
      </c>
      <c r="N13" s="556">
        <f aca="true" t="shared" si="0" ref="N13:N44">J13+K13+L13-M13</f>
        <v>14</v>
      </c>
      <c r="O13" s="65">
        <v>20</v>
      </c>
      <c r="P13" s="93">
        <v>20</v>
      </c>
      <c r="Q13" s="94">
        <v>20</v>
      </c>
      <c r="R13" s="67">
        <f aca="true" t="shared" si="1" ref="R13:R44">(Q13+O13+P13)*0.5</f>
        <v>30</v>
      </c>
      <c r="S13" s="69">
        <v>50</v>
      </c>
      <c r="T13" s="70">
        <f aca="true" t="shared" si="2" ref="T13:T44">R13+S13+N13</f>
        <v>94</v>
      </c>
      <c r="U13" s="71" t="s">
        <v>950</v>
      </c>
      <c r="V13" s="671"/>
    </row>
    <row r="14" spans="1:22" ht="18" customHeight="1" thickBot="1">
      <c r="A14" s="244">
        <v>2</v>
      </c>
      <c r="B14" s="93" t="s">
        <v>743</v>
      </c>
      <c r="C14" s="169" t="s">
        <v>1940</v>
      </c>
      <c r="D14" s="374">
        <v>7</v>
      </c>
      <c r="E14" s="174" t="s">
        <v>1939</v>
      </c>
      <c r="F14" s="194" t="s">
        <v>1152</v>
      </c>
      <c r="G14" s="325" t="s">
        <v>1899</v>
      </c>
      <c r="H14" s="169" t="s">
        <v>1941</v>
      </c>
      <c r="I14" s="170" t="s">
        <v>1196</v>
      </c>
      <c r="J14" s="560">
        <v>6</v>
      </c>
      <c r="K14" s="73">
        <v>6</v>
      </c>
      <c r="L14" s="73">
        <v>8</v>
      </c>
      <c r="M14" s="561">
        <v>0</v>
      </c>
      <c r="N14" s="275">
        <f t="shared" si="0"/>
        <v>20</v>
      </c>
      <c r="O14" s="68">
        <v>20</v>
      </c>
      <c r="P14" s="95">
        <v>16</v>
      </c>
      <c r="Q14" s="96">
        <v>18</v>
      </c>
      <c r="R14" s="77">
        <f t="shared" si="1"/>
        <v>27</v>
      </c>
      <c r="S14" s="78">
        <v>47</v>
      </c>
      <c r="T14" s="79">
        <f t="shared" si="2"/>
        <v>94</v>
      </c>
      <c r="U14" s="80" t="s">
        <v>950</v>
      </c>
      <c r="V14" s="672"/>
    </row>
    <row r="15" spans="1:22" ht="18" customHeight="1" thickBot="1">
      <c r="A15" s="244">
        <v>3</v>
      </c>
      <c r="B15" s="93" t="s">
        <v>748</v>
      </c>
      <c r="C15" s="167" t="s">
        <v>2191</v>
      </c>
      <c r="D15" s="374">
        <v>7</v>
      </c>
      <c r="E15" s="170" t="s">
        <v>2194</v>
      </c>
      <c r="F15" s="246" t="s">
        <v>199</v>
      </c>
      <c r="G15" s="325" t="s">
        <v>2121</v>
      </c>
      <c r="H15" s="167" t="s">
        <v>2192</v>
      </c>
      <c r="I15" s="170" t="s">
        <v>1196</v>
      </c>
      <c r="J15" s="560">
        <v>5</v>
      </c>
      <c r="K15" s="73">
        <v>5</v>
      </c>
      <c r="L15" s="73">
        <v>7</v>
      </c>
      <c r="M15" s="561">
        <v>0</v>
      </c>
      <c r="N15" s="275">
        <f t="shared" si="0"/>
        <v>17</v>
      </c>
      <c r="O15" s="68">
        <v>12</v>
      </c>
      <c r="P15" s="95">
        <v>20</v>
      </c>
      <c r="Q15" s="96">
        <v>16</v>
      </c>
      <c r="R15" s="77">
        <f t="shared" si="1"/>
        <v>24</v>
      </c>
      <c r="S15" s="78">
        <v>49</v>
      </c>
      <c r="T15" s="79">
        <f t="shared" si="2"/>
        <v>90</v>
      </c>
      <c r="U15" s="80" t="s">
        <v>951</v>
      </c>
      <c r="V15" s="672"/>
    </row>
    <row r="16" spans="1:22" ht="18" customHeight="1" thickBot="1">
      <c r="A16" s="244">
        <v>4</v>
      </c>
      <c r="B16" s="93" t="s">
        <v>746</v>
      </c>
      <c r="C16" s="191" t="s">
        <v>2069</v>
      </c>
      <c r="D16" s="376">
        <v>7</v>
      </c>
      <c r="E16" s="198" t="s">
        <v>178</v>
      </c>
      <c r="F16" s="429" t="s">
        <v>2026</v>
      </c>
      <c r="G16" s="325" t="s">
        <v>2031</v>
      </c>
      <c r="H16" s="191" t="s">
        <v>2041</v>
      </c>
      <c r="I16" s="170" t="s">
        <v>1196</v>
      </c>
      <c r="J16" s="560">
        <v>5</v>
      </c>
      <c r="K16" s="73">
        <v>6</v>
      </c>
      <c r="L16" s="73">
        <v>8</v>
      </c>
      <c r="M16" s="561">
        <v>0</v>
      </c>
      <c r="N16" s="275">
        <f t="shared" si="0"/>
        <v>19</v>
      </c>
      <c r="O16" s="68">
        <v>8</v>
      </c>
      <c r="P16" s="95">
        <v>11</v>
      </c>
      <c r="Q16" s="96">
        <v>20</v>
      </c>
      <c r="R16" s="77">
        <f t="shared" si="1"/>
        <v>19.5</v>
      </c>
      <c r="S16" s="78">
        <v>50</v>
      </c>
      <c r="T16" s="79">
        <f t="shared" si="2"/>
        <v>88.5</v>
      </c>
      <c r="U16" s="80" t="s">
        <v>952</v>
      </c>
      <c r="V16" s="672"/>
    </row>
    <row r="17" spans="1:22" ht="18" customHeight="1" thickBot="1">
      <c r="A17" s="244">
        <v>5</v>
      </c>
      <c r="B17" s="93" t="s">
        <v>742</v>
      </c>
      <c r="C17" s="169" t="s">
        <v>1938</v>
      </c>
      <c r="D17" s="374">
        <v>7</v>
      </c>
      <c r="E17" s="174" t="s">
        <v>1939</v>
      </c>
      <c r="F17" s="194" t="s">
        <v>1152</v>
      </c>
      <c r="G17" s="325" t="s">
        <v>1899</v>
      </c>
      <c r="H17" s="169" t="s">
        <v>1941</v>
      </c>
      <c r="I17" s="170" t="s">
        <v>1196</v>
      </c>
      <c r="J17" s="560">
        <v>5</v>
      </c>
      <c r="K17" s="73">
        <v>6</v>
      </c>
      <c r="L17" s="73">
        <v>7</v>
      </c>
      <c r="M17" s="561">
        <v>0</v>
      </c>
      <c r="N17" s="275">
        <f t="shared" si="0"/>
        <v>18</v>
      </c>
      <c r="O17" s="68">
        <v>14</v>
      </c>
      <c r="P17" s="95">
        <v>18</v>
      </c>
      <c r="Q17" s="96">
        <v>18</v>
      </c>
      <c r="R17" s="77">
        <f t="shared" si="1"/>
        <v>25</v>
      </c>
      <c r="S17" s="78">
        <v>45</v>
      </c>
      <c r="T17" s="79">
        <f t="shared" si="2"/>
        <v>88</v>
      </c>
      <c r="U17" s="80"/>
      <c r="V17" s="880">
        <v>1</v>
      </c>
    </row>
    <row r="18" spans="1:22" ht="18" customHeight="1" thickBot="1">
      <c r="A18" s="244">
        <v>6</v>
      </c>
      <c r="B18" s="692" t="s">
        <v>727</v>
      </c>
      <c r="C18" s="693" t="s">
        <v>297</v>
      </c>
      <c r="D18" s="694">
        <v>6</v>
      </c>
      <c r="E18" s="693" t="s">
        <v>294</v>
      </c>
      <c r="F18" s="18" t="s">
        <v>1561</v>
      </c>
      <c r="G18" s="322" t="s">
        <v>1563</v>
      </c>
      <c r="H18" s="693" t="s">
        <v>295</v>
      </c>
      <c r="I18" s="693" t="s">
        <v>296</v>
      </c>
      <c r="J18" s="695">
        <v>4</v>
      </c>
      <c r="K18" s="696">
        <v>6</v>
      </c>
      <c r="L18" s="696">
        <v>5</v>
      </c>
      <c r="M18" s="697">
        <v>0</v>
      </c>
      <c r="N18" s="698">
        <f t="shared" si="0"/>
        <v>15</v>
      </c>
      <c r="O18" s="699">
        <v>20</v>
      </c>
      <c r="P18" s="700">
        <v>20</v>
      </c>
      <c r="Q18" s="701">
        <v>20</v>
      </c>
      <c r="R18" s="702">
        <f t="shared" si="1"/>
        <v>30</v>
      </c>
      <c r="S18" s="703">
        <v>42</v>
      </c>
      <c r="T18" s="704">
        <f t="shared" si="2"/>
        <v>87</v>
      </c>
      <c r="U18" s="80"/>
      <c r="V18" s="881"/>
    </row>
    <row r="19" spans="1:22" ht="18" customHeight="1" thickBot="1">
      <c r="A19" s="244">
        <v>7</v>
      </c>
      <c r="B19" s="93" t="s">
        <v>764</v>
      </c>
      <c r="C19" s="167" t="s">
        <v>2184</v>
      </c>
      <c r="D19" s="378">
        <v>8</v>
      </c>
      <c r="E19" s="170" t="s">
        <v>2185</v>
      </c>
      <c r="F19" s="206" t="s">
        <v>193</v>
      </c>
      <c r="G19" s="325" t="s">
        <v>2121</v>
      </c>
      <c r="H19" s="167" t="s">
        <v>2187</v>
      </c>
      <c r="I19" s="170" t="s">
        <v>1196</v>
      </c>
      <c r="J19" s="560">
        <v>6</v>
      </c>
      <c r="K19" s="73">
        <v>5</v>
      </c>
      <c r="L19" s="73">
        <v>0</v>
      </c>
      <c r="M19" s="561">
        <v>0</v>
      </c>
      <c r="N19" s="275">
        <f t="shared" si="0"/>
        <v>11</v>
      </c>
      <c r="O19" s="68">
        <v>20</v>
      </c>
      <c r="P19" s="95">
        <v>20</v>
      </c>
      <c r="Q19" s="96">
        <v>15</v>
      </c>
      <c r="R19" s="77">
        <f t="shared" si="1"/>
        <v>27.5</v>
      </c>
      <c r="S19" s="78">
        <v>47</v>
      </c>
      <c r="T19" s="79">
        <f t="shared" si="2"/>
        <v>85.5</v>
      </c>
      <c r="U19" s="80"/>
      <c r="V19" s="881"/>
    </row>
    <row r="20" spans="1:22" ht="18" customHeight="1" thickBot="1">
      <c r="A20" s="244">
        <v>8</v>
      </c>
      <c r="B20" s="93" t="s">
        <v>766</v>
      </c>
      <c r="C20" s="167" t="s">
        <v>2193</v>
      </c>
      <c r="D20" s="378">
        <v>8</v>
      </c>
      <c r="E20" s="170" t="s">
        <v>2195</v>
      </c>
      <c r="F20" s="206" t="s">
        <v>1125</v>
      </c>
      <c r="G20" s="325" t="s">
        <v>2121</v>
      </c>
      <c r="H20" s="167" t="s">
        <v>2196</v>
      </c>
      <c r="I20" s="170" t="s">
        <v>1196</v>
      </c>
      <c r="J20" s="560">
        <v>5</v>
      </c>
      <c r="K20" s="73">
        <v>3</v>
      </c>
      <c r="L20" s="73">
        <v>7</v>
      </c>
      <c r="M20" s="561">
        <v>0</v>
      </c>
      <c r="N20" s="275">
        <f t="shared" si="0"/>
        <v>15</v>
      </c>
      <c r="O20" s="68">
        <v>20</v>
      </c>
      <c r="P20" s="95">
        <v>20</v>
      </c>
      <c r="Q20" s="96">
        <v>20</v>
      </c>
      <c r="R20" s="77">
        <f t="shared" si="1"/>
        <v>30</v>
      </c>
      <c r="S20" s="78">
        <v>40</v>
      </c>
      <c r="T20" s="79">
        <f t="shared" si="2"/>
        <v>85</v>
      </c>
      <c r="U20" s="80"/>
      <c r="V20" s="881"/>
    </row>
    <row r="21" spans="1:22" ht="18" customHeight="1" thickBot="1">
      <c r="A21" s="244">
        <v>9</v>
      </c>
      <c r="B21" s="93" t="s">
        <v>729</v>
      </c>
      <c r="C21" s="168" t="s">
        <v>1231</v>
      </c>
      <c r="D21" s="374">
        <v>7</v>
      </c>
      <c r="E21" s="195" t="s">
        <v>1232</v>
      </c>
      <c r="F21" s="193" t="s">
        <v>1132</v>
      </c>
      <c r="G21" s="323" t="s">
        <v>1192</v>
      </c>
      <c r="H21" s="168" t="s">
        <v>1219</v>
      </c>
      <c r="I21" s="170" t="s">
        <v>1196</v>
      </c>
      <c r="J21" s="560">
        <v>0</v>
      </c>
      <c r="K21" s="73">
        <v>6</v>
      </c>
      <c r="L21" s="73">
        <v>8</v>
      </c>
      <c r="M21" s="561">
        <v>0</v>
      </c>
      <c r="N21" s="275">
        <f t="shared" si="0"/>
        <v>14</v>
      </c>
      <c r="O21" s="68">
        <v>13</v>
      </c>
      <c r="P21" s="95">
        <v>20</v>
      </c>
      <c r="Q21" s="96">
        <v>20</v>
      </c>
      <c r="R21" s="77">
        <f t="shared" si="1"/>
        <v>26.5</v>
      </c>
      <c r="S21" s="78">
        <v>44</v>
      </c>
      <c r="T21" s="79">
        <f t="shared" si="2"/>
        <v>84.5</v>
      </c>
      <c r="U21" s="80"/>
      <c r="V21" s="881"/>
    </row>
    <row r="22" spans="1:22" ht="18" customHeight="1" thickBot="1">
      <c r="A22" s="244">
        <v>10</v>
      </c>
      <c r="B22" s="93" t="s">
        <v>737</v>
      </c>
      <c r="C22" s="167" t="s">
        <v>1504</v>
      </c>
      <c r="D22" s="374">
        <v>7</v>
      </c>
      <c r="E22" s="230" t="s">
        <v>1493</v>
      </c>
      <c r="F22" s="440" t="s">
        <v>1470</v>
      </c>
      <c r="G22" s="325" t="s">
        <v>1471</v>
      </c>
      <c r="H22" s="167" t="s">
        <v>1497</v>
      </c>
      <c r="I22" s="170" t="s">
        <v>1196</v>
      </c>
      <c r="J22" s="560">
        <v>4</v>
      </c>
      <c r="K22" s="73">
        <v>6</v>
      </c>
      <c r="L22" s="73">
        <v>1</v>
      </c>
      <c r="M22" s="561">
        <v>0</v>
      </c>
      <c r="N22" s="275">
        <f t="shared" si="0"/>
        <v>11</v>
      </c>
      <c r="O22" s="68">
        <v>20</v>
      </c>
      <c r="P22" s="95">
        <v>7</v>
      </c>
      <c r="Q22" s="96">
        <v>20</v>
      </c>
      <c r="R22" s="77">
        <f t="shared" si="1"/>
        <v>23.5</v>
      </c>
      <c r="S22" s="78">
        <v>50</v>
      </c>
      <c r="T22" s="79">
        <f t="shared" si="2"/>
        <v>84.5</v>
      </c>
      <c r="U22" s="80"/>
      <c r="V22" s="881"/>
    </row>
    <row r="23" spans="1:22" ht="18" customHeight="1" thickBot="1">
      <c r="A23" s="244">
        <v>11</v>
      </c>
      <c r="B23" s="93" t="s">
        <v>739</v>
      </c>
      <c r="C23" s="167" t="s">
        <v>1689</v>
      </c>
      <c r="D23" s="374">
        <v>7</v>
      </c>
      <c r="E23" s="170" t="s">
        <v>1690</v>
      </c>
      <c r="F23" s="173" t="s">
        <v>1148</v>
      </c>
      <c r="G23" s="325" t="s">
        <v>1666</v>
      </c>
      <c r="H23" s="167" t="s">
        <v>1693</v>
      </c>
      <c r="I23" s="170" t="s">
        <v>1196</v>
      </c>
      <c r="J23" s="560">
        <v>4</v>
      </c>
      <c r="K23" s="73">
        <v>4</v>
      </c>
      <c r="L23" s="73">
        <v>4</v>
      </c>
      <c r="M23" s="561">
        <v>0</v>
      </c>
      <c r="N23" s="275">
        <f t="shared" si="0"/>
        <v>12</v>
      </c>
      <c r="O23" s="68">
        <v>20</v>
      </c>
      <c r="P23" s="95">
        <v>19</v>
      </c>
      <c r="Q23" s="96">
        <v>14</v>
      </c>
      <c r="R23" s="77">
        <f t="shared" si="1"/>
        <v>26.5</v>
      </c>
      <c r="S23" s="78">
        <v>45</v>
      </c>
      <c r="T23" s="79">
        <f t="shared" si="2"/>
        <v>83.5</v>
      </c>
      <c r="U23" s="80"/>
      <c r="V23" s="939"/>
    </row>
    <row r="24" spans="1:22" ht="18" customHeight="1">
      <c r="A24" s="244">
        <v>12</v>
      </c>
      <c r="B24" s="247" t="s">
        <v>707</v>
      </c>
      <c r="C24" s="168" t="s">
        <v>1299</v>
      </c>
      <c r="D24" s="360">
        <v>6</v>
      </c>
      <c r="E24" s="195" t="s">
        <v>1298</v>
      </c>
      <c r="F24" s="173" t="s">
        <v>1268</v>
      </c>
      <c r="G24" s="325" t="s">
        <v>1256</v>
      </c>
      <c r="H24" s="249" t="s">
        <v>1301</v>
      </c>
      <c r="I24" s="170" t="s">
        <v>1196</v>
      </c>
      <c r="J24" s="560">
        <v>2</v>
      </c>
      <c r="K24" s="73">
        <v>6</v>
      </c>
      <c r="L24" s="73">
        <v>5</v>
      </c>
      <c r="M24" s="561">
        <v>0</v>
      </c>
      <c r="N24" s="275">
        <f t="shared" si="0"/>
        <v>13</v>
      </c>
      <c r="O24" s="68">
        <v>20</v>
      </c>
      <c r="P24" s="95">
        <v>20</v>
      </c>
      <c r="Q24" s="96">
        <v>20</v>
      </c>
      <c r="R24" s="77">
        <f t="shared" si="1"/>
        <v>30</v>
      </c>
      <c r="S24" s="78">
        <v>40</v>
      </c>
      <c r="T24" s="79">
        <f t="shared" si="2"/>
        <v>83</v>
      </c>
      <c r="U24" s="80"/>
      <c r="V24" s="940">
        <v>2</v>
      </c>
    </row>
    <row r="25" spans="1:22" ht="18" customHeight="1">
      <c r="A25" s="244">
        <v>13</v>
      </c>
      <c r="B25" s="247" t="s">
        <v>731</v>
      </c>
      <c r="C25" s="168" t="s">
        <v>1297</v>
      </c>
      <c r="D25" s="374">
        <v>7</v>
      </c>
      <c r="E25" s="195" t="s">
        <v>1298</v>
      </c>
      <c r="F25" s="173" t="s">
        <v>1268</v>
      </c>
      <c r="G25" s="325" t="s">
        <v>1256</v>
      </c>
      <c r="H25" s="249" t="s">
        <v>1301</v>
      </c>
      <c r="I25" s="170" t="s">
        <v>1196</v>
      </c>
      <c r="J25" s="560">
        <v>2</v>
      </c>
      <c r="K25" s="73">
        <v>6</v>
      </c>
      <c r="L25" s="73">
        <v>4</v>
      </c>
      <c r="M25" s="561">
        <v>0</v>
      </c>
      <c r="N25" s="275">
        <f t="shared" si="0"/>
        <v>12</v>
      </c>
      <c r="O25" s="68">
        <v>15</v>
      </c>
      <c r="P25" s="95">
        <v>12</v>
      </c>
      <c r="Q25" s="96">
        <v>12</v>
      </c>
      <c r="R25" s="77">
        <f t="shared" si="1"/>
        <v>19.5</v>
      </c>
      <c r="S25" s="78">
        <v>50</v>
      </c>
      <c r="T25" s="79">
        <f t="shared" si="2"/>
        <v>81.5</v>
      </c>
      <c r="U25" s="80"/>
      <c r="V25" s="887"/>
    </row>
    <row r="26" spans="1:22" ht="18" customHeight="1">
      <c r="A26" s="244">
        <v>14</v>
      </c>
      <c r="B26" s="247" t="s">
        <v>740</v>
      </c>
      <c r="C26" s="167" t="s">
        <v>1795</v>
      </c>
      <c r="D26" s="374">
        <v>7</v>
      </c>
      <c r="E26" s="170" t="s">
        <v>1774</v>
      </c>
      <c r="F26" s="210" t="s">
        <v>1756</v>
      </c>
      <c r="G26" s="325" t="s">
        <v>1761</v>
      </c>
      <c r="H26" s="167" t="s">
        <v>1778</v>
      </c>
      <c r="I26" s="170" t="s">
        <v>1196</v>
      </c>
      <c r="J26" s="560">
        <v>2</v>
      </c>
      <c r="K26" s="73">
        <v>4</v>
      </c>
      <c r="L26" s="73">
        <v>6</v>
      </c>
      <c r="M26" s="561">
        <v>0</v>
      </c>
      <c r="N26" s="275">
        <f t="shared" si="0"/>
        <v>12</v>
      </c>
      <c r="O26" s="68">
        <v>20</v>
      </c>
      <c r="P26" s="95">
        <v>10</v>
      </c>
      <c r="Q26" s="96">
        <v>7</v>
      </c>
      <c r="R26" s="77">
        <f t="shared" si="1"/>
        <v>18.5</v>
      </c>
      <c r="S26" s="78">
        <v>50</v>
      </c>
      <c r="T26" s="79">
        <f t="shared" si="2"/>
        <v>80.5</v>
      </c>
      <c r="U26" s="80"/>
      <c r="V26" s="887"/>
    </row>
    <row r="27" spans="1:22" ht="18" customHeight="1">
      <c r="A27" s="244">
        <v>15</v>
      </c>
      <c r="B27" s="247" t="s">
        <v>728</v>
      </c>
      <c r="C27" s="168" t="s">
        <v>1229</v>
      </c>
      <c r="D27" s="374">
        <v>7</v>
      </c>
      <c r="E27" s="195" t="s">
        <v>1230</v>
      </c>
      <c r="F27" s="193" t="s">
        <v>1129</v>
      </c>
      <c r="G27" s="323" t="s">
        <v>1192</v>
      </c>
      <c r="H27" s="168" t="s">
        <v>1236</v>
      </c>
      <c r="I27" s="170" t="s">
        <v>1196</v>
      </c>
      <c r="J27" s="560">
        <v>0</v>
      </c>
      <c r="K27" s="73">
        <v>6</v>
      </c>
      <c r="L27" s="73">
        <v>0</v>
      </c>
      <c r="M27" s="561">
        <v>0</v>
      </c>
      <c r="N27" s="275">
        <f t="shared" si="0"/>
        <v>6</v>
      </c>
      <c r="O27" s="68">
        <v>9</v>
      </c>
      <c r="P27" s="95">
        <v>20</v>
      </c>
      <c r="Q27" s="96">
        <v>20</v>
      </c>
      <c r="R27" s="77">
        <f t="shared" si="1"/>
        <v>24.5</v>
      </c>
      <c r="S27" s="78">
        <v>49</v>
      </c>
      <c r="T27" s="79">
        <f t="shared" si="2"/>
        <v>79.5</v>
      </c>
      <c r="U27" s="80"/>
      <c r="V27" s="887"/>
    </row>
    <row r="28" spans="1:22" ht="18" customHeight="1">
      <c r="A28" s="244">
        <v>16</v>
      </c>
      <c r="B28" s="247" t="s">
        <v>754</v>
      </c>
      <c r="C28" s="167" t="s">
        <v>1409</v>
      </c>
      <c r="D28" s="378">
        <v>8</v>
      </c>
      <c r="E28" s="170" t="s">
        <v>1410</v>
      </c>
      <c r="F28" s="173" t="s">
        <v>1368</v>
      </c>
      <c r="G28" s="325" t="s">
        <v>1370</v>
      </c>
      <c r="H28" s="167" t="s">
        <v>1415</v>
      </c>
      <c r="I28" s="170" t="s">
        <v>1196</v>
      </c>
      <c r="J28" s="560">
        <v>0</v>
      </c>
      <c r="K28" s="73">
        <v>6</v>
      </c>
      <c r="L28" s="73">
        <v>5</v>
      </c>
      <c r="M28" s="561">
        <v>0</v>
      </c>
      <c r="N28" s="275">
        <f t="shared" si="0"/>
        <v>11</v>
      </c>
      <c r="O28" s="68">
        <v>20</v>
      </c>
      <c r="P28" s="95">
        <v>15</v>
      </c>
      <c r="Q28" s="96">
        <v>19</v>
      </c>
      <c r="R28" s="77">
        <f t="shared" si="1"/>
        <v>27</v>
      </c>
      <c r="S28" s="78">
        <v>40</v>
      </c>
      <c r="T28" s="79">
        <f t="shared" si="2"/>
        <v>78</v>
      </c>
      <c r="U28" s="80"/>
      <c r="V28" s="887"/>
    </row>
    <row r="29" spans="1:22" ht="18" customHeight="1">
      <c r="A29" s="244">
        <v>17</v>
      </c>
      <c r="B29" s="247" t="s">
        <v>697</v>
      </c>
      <c r="C29" s="167" t="s">
        <v>1550</v>
      </c>
      <c r="D29" s="369">
        <v>5</v>
      </c>
      <c r="E29" s="170" t="s">
        <v>1517</v>
      </c>
      <c r="F29" s="173" t="s">
        <v>1118</v>
      </c>
      <c r="G29" s="325" t="s">
        <v>27</v>
      </c>
      <c r="H29" s="167" t="s">
        <v>1521</v>
      </c>
      <c r="I29" s="170" t="s">
        <v>1196</v>
      </c>
      <c r="J29" s="560">
        <v>1</v>
      </c>
      <c r="K29" s="73">
        <v>6</v>
      </c>
      <c r="L29" s="73">
        <v>5</v>
      </c>
      <c r="M29" s="561">
        <v>0</v>
      </c>
      <c r="N29" s="275">
        <f t="shared" si="0"/>
        <v>12</v>
      </c>
      <c r="O29" s="68">
        <v>20</v>
      </c>
      <c r="P29" s="95">
        <v>17</v>
      </c>
      <c r="Q29" s="96">
        <v>12</v>
      </c>
      <c r="R29" s="77">
        <f t="shared" si="1"/>
        <v>24.5</v>
      </c>
      <c r="S29" s="78">
        <v>40</v>
      </c>
      <c r="T29" s="79">
        <f t="shared" si="2"/>
        <v>76.5</v>
      </c>
      <c r="U29" s="80"/>
      <c r="V29" s="887"/>
    </row>
    <row r="30" spans="1:22" ht="18" customHeight="1" thickBot="1">
      <c r="A30" s="244">
        <v>18</v>
      </c>
      <c r="B30" s="247" t="s">
        <v>733</v>
      </c>
      <c r="C30" s="186" t="s">
        <v>1351</v>
      </c>
      <c r="D30" s="374">
        <v>7</v>
      </c>
      <c r="E30" s="326" t="s">
        <v>222</v>
      </c>
      <c r="F30" s="440" t="s">
        <v>216</v>
      </c>
      <c r="G30" s="325" t="s">
        <v>1327</v>
      </c>
      <c r="H30" s="186" t="s">
        <v>1354</v>
      </c>
      <c r="I30" s="170" t="s">
        <v>1196</v>
      </c>
      <c r="J30" s="560">
        <v>4</v>
      </c>
      <c r="K30" s="73">
        <v>6</v>
      </c>
      <c r="L30" s="73">
        <v>7</v>
      </c>
      <c r="M30" s="561">
        <v>0</v>
      </c>
      <c r="N30" s="275">
        <f t="shared" si="0"/>
        <v>17</v>
      </c>
      <c r="O30" s="68">
        <v>16</v>
      </c>
      <c r="P30" s="95">
        <v>4</v>
      </c>
      <c r="Q30" s="96">
        <v>4</v>
      </c>
      <c r="R30" s="77">
        <f t="shared" si="1"/>
        <v>12</v>
      </c>
      <c r="S30" s="78">
        <v>47</v>
      </c>
      <c r="T30" s="79">
        <f t="shared" si="2"/>
        <v>76</v>
      </c>
      <c r="U30" s="80"/>
      <c r="V30" s="888"/>
    </row>
    <row r="31" spans="1:22" ht="18" customHeight="1">
      <c r="A31" s="244">
        <v>19</v>
      </c>
      <c r="B31" s="247" t="s">
        <v>714</v>
      </c>
      <c r="C31" s="169" t="s">
        <v>1937</v>
      </c>
      <c r="D31" s="360">
        <v>6</v>
      </c>
      <c r="E31" s="174" t="s">
        <v>1930</v>
      </c>
      <c r="F31" s="194" t="s">
        <v>1896</v>
      </c>
      <c r="G31" s="325" t="s">
        <v>1899</v>
      </c>
      <c r="H31" s="169" t="s">
        <v>1935</v>
      </c>
      <c r="I31" s="170" t="s">
        <v>1196</v>
      </c>
      <c r="J31" s="560">
        <v>6</v>
      </c>
      <c r="K31" s="73">
        <v>5</v>
      </c>
      <c r="L31" s="73">
        <v>6</v>
      </c>
      <c r="M31" s="561">
        <v>0</v>
      </c>
      <c r="N31" s="275">
        <f t="shared" si="0"/>
        <v>17</v>
      </c>
      <c r="O31" s="68">
        <v>13</v>
      </c>
      <c r="P31" s="95">
        <v>20</v>
      </c>
      <c r="Q31" s="96">
        <v>10</v>
      </c>
      <c r="R31" s="77">
        <f t="shared" si="1"/>
        <v>21.5</v>
      </c>
      <c r="S31" s="78">
        <v>36</v>
      </c>
      <c r="T31" s="79">
        <f t="shared" si="2"/>
        <v>74.5</v>
      </c>
      <c r="U31" s="80"/>
      <c r="V31" s="941">
        <v>3</v>
      </c>
    </row>
    <row r="32" spans="1:22" ht="18" customHeight="1">
      <c r="A32" s="244">
        <v>20</v>
      </c>
      <c r="B32" s="247" t="s">
        <v>761</v>
      </c>
      <c r="C32" s="167" t="s">
        <v>1794</v>
      </c>
      <c r="D32" s="378">
        <v>8</v>
      </c>
      <c r="E32" s="170" t="s">
        <v>1204</v>
      </c>
      <c r="F32" s="210" t="s">
        <v>1768</v>
      </c>
      <c r="G32" s="325" t="s">
        <v>1761</v>
      </c>
      <c r="H32" s="167" t="s">
        <v>1797</v>
      </c>
      <c r="I32" s="170" t="s">
        <v>1196</v>
      </c>
      <c r="J32" s="560">
        <v>5</v>
      </c>
      <c r="K32" s="73">
        <v>3</v>
      </c>
      <c r="L32" s="73">
        <v>8</v>
      </c>
      <c r="M32" s="561">
        <v>0</v>
      </c>
      <c r="N32" s="275">
        <f t="shared" si="0"/>
        <v>16</v>
      </c>
      <c r="O32" s="68">
        <v>20</v>
      </c>
      <c r="P32" s="95">
        <v>15</v>
      </c>
      <c r="Q32" s="96">
        <v>20</v>
      </c>
      <c r="R32" s="77">
        <f t="shared" si="1"/>
        <v>27.5</v>
      </c>
      <c r="S32" s="78">
        <v>30</v>
      </c>
      <c r="T32" s="79">
        <f t="shared" si="2"/>
        <v>73.5</v>
      </c>
      <c r="U32" s="80"/>
      <c r="V32" s="942"/>
    </row>
    <row r="33" spans="1:22" ht="18" customHeight="1">
      <c r="A33" s="244">
        <v>21</v>
      </c>
      <c r="B33" s="247" t="s">
        <v>730</v>
      </c>
      <c r="C33" s="168" t="s">
        <v>1233</v>
      </c>
      <c r="D33" s="374">
        <v>7</v>
      </c>
      <c r="E33" s="195" t="s">
        <v>1234</v>
      </c>
      <c r="F33" s="193" t="s">
        <v>1235</v>
      </c>
      <c r="G33" s="323" t="s">
        <v>1192</v>
      </c>
      <c r="H33" s="168" t="s">
        <v>1237</v>
      </c>
      <c r="I33" s="170" t="s">
        <v>1196</v>
      </c>
      <c r="J33" s="560">
        <v>1</v>
      </c>
      <c r="K33" s="73">
        <v>6</v>
      </c>
      <c r="L33" s="73">
        <v>7</v>
      </c>
      <c r="M33" s="561">
        <v>0</v>
      </c>
      <c r="N33" s="275">
        <f t="shared" si="0"/>
        <v>14</v>
      </c>
      <c r="O33" s="68">
        <v>1</v>
      </c>
      <c r="P33" s="95">
        <v>11</v>
      </c>
      <c r="Q33" s="96">
        <v>12</v>
      </c>
      <c r="R33" s="77">
        <f t="shared" si="1"/>
        <v>12</v>
      </c>
      <c r="S33" s="78">
        <v>47</v>
      </c>
      <c r="T33" s="79">
        <f t="shared" si="2"/>
        <v>73</v>
      </c>
      <c r="U33" s="80"/>
      <c r="V33" s="942"/>
    </row>
    <row r="34" spans="1:22" ht="18" customHeight="1">
      <c r="A34" s="244">
        <v>22</v>
      </c>
      <c r="B34" s="247" t="s">
        <v>765</v>
      </c>
      <c r="C34" s="167" t="s">
        <v>2186</v>
      </c>
      <c r="D34" s="378">
        <v>8</v>
      </c>
      <c r="E34" s="170" t="s">
        <v>2185</v>
      </c>
      <c r="F34" s="206" t="s">
        <v>193</v>
      </c>
      <c r="G34" s="325" t="s">
        <v>2121</v>
      </c>
      <c r="H34" s="167" t="s">
        <v>2187</v>
      </c>
      <c r="I34" s="170" t="s">
        <v>1196</v>
      </c>
      <c r="J34" s="560">
        <v>5</v>
      </c>
      <c r="K34" s="73">
        <v>4</v>
      </c>
      <c r="L34" s="73">
        <v>3</v>
      </c>
      <c r="M34" s="561">
        <v>0</v>
      </c>
      <c r="N34" s="275">
        <f t="shared" si="0"/>
        <v>12</v>
      </c>
      <c r="O34" s="68">
        <v>20</v>
      </c>
      <c r="P34" s="95">
        <v>20</v>
      </c>
      <c r="Q34" s="96">
        <v>20</v>
      </c>
      <c r="R34" s="77">
        <f t="shared" si="1"/>
        <v>30</v>
      </c>
      <c r="S34" s="78">
        <v>31</v>
      </c>
      <c r="T34" s="79">
        <f t="shared" si="2"/>
        <v>73</v>
      </c>
      <c r="U34" s="80"/>
      <c r="V34" s="942"/>
    </row>
    <row r="35" spans="1:22" ht="18" customHeight="1">
      <c r="A35" s="244">
        <v>23</v>
      </c>
      <c r="B35" s="247" t="s">
        <v>749</v>
      </c>
      <c r="C35" s="167" t="s">
        <v>2197</v>
      </c>
      <c r="D35" s="374">
        <v>7</v>
      </c>
      <c r="E35" s="170" t="s">
        <v>2180</v>
      </c>
      <c r="F35" s="206" t="s">
        <v>1125</v>
      </c>
      <c r="G35" s="325" t="s">
        <v>2121</v>
      </c>
      <c r="H35" s="167" t="s">
        <v>2198</v>
      </c>
      <c r="I35" s="170" t="s">
        <v>1196</v>
      </c>
      <c r="J35" s="560">
        <v>4</v>
      </c>
      <c r="K35" s="73">
        <v>5</v>
      </c>
      <c r="L35" s="73">
        <v>6</v>
      </c>
      <c r="M35" s="561">
        <v>5</v>
      </c>
      <c r="N35" s="275">
        <f t="shared" si="0"/>
        <v>10</v>
      </c>
      <c r="O35" s="68">
        <v>14</v>
      </c>
      <c r="P35" s="95">
        <v>10</v>
      </c>
      <c r="Q35" s="96">
        <v>7</v>
      </c>
      <c r="R35" s="77">
        <f t="shared" si="1"/>
        <v>15.5</v>
      </c>
      <c r="S35" s="78">
        <v>46</v>
      </c>
      <c r="T35" s="79">
        <f t="shared" si="2"/>
        <v>71.5</v>
      </c>
      <c r="U35" s="80"/>
      <c r="V35" s="942"/>
    </row>
    <row r="36" spans="1:22" ht="18" customHeight="1">
      <c r="A36" s="244">
        <v>24</v>
      </c>
      <c r="B36" s="247" t="s">
        <v>703</v>
      </c>
      <c r="C36" s="167" t="s">
        <v>1868</v>
      </c>
      <c r="D36" s="369">
        <v>5</v>
      </c>
      <c r="E36" s="170" t="s">
        <v>1862</v>
      </c>
      <c r="F36" s="173" t="s">
        <v>1858</v>
      </c>
      <c r="G36" s="325" t="s">
        <v>1859</v>
      </c>
      <c r="H36" s="167" t="s">
        <v>1866</v>
      </c>
      <c r="I36" s="170" t="s">
        <v>28</v>
      </c>
      <c r="J36" s="560">
        <v>2</v>
      </c>
      <c r="K36" s="73">
        <v>3</v>
      </c>
      <c r="L36" s="73">
        <v>7</v>
      </c>
      <c r="M36" s="561">
        <v>5</v>
      </c>
      <c r="N36" s="275">
        <f t="shared" si="0"/>
        <v>7</v>
      </c>
      <c r="O36" s="68">
        <v>12</v>
      </c>
      <c r="P36" s="95">
        <v>18</v>
      </c>
      <c r="Q36" s="96">
        <v>13</v>
      </c>
      <c r="R36" s="77">
        <f t="shared" si="1"/>
        <v>21.5</v>
      </c>
      <c r="S36" s="78">
        <v>42</v>
      </c>
      <c r="T36" s="79">
        <f t="shared" si="2"/>
        <v>70.5</v>
      </c>
      <c r="U36" s="80"/>
      <c r="V36" s="942"/>
    </row>
    <row r="37" spans="1:22" ht="18" customHeight="1" thickBot="1">
      <c r="A37" s="244">
        <v>25</v>
      </c>
      <c r="B37" s="247" t="s">
        <v>712</v>
      </c>
      <c r="C37" s="167" t="s">
        <v>1692</v>
      </c>
      <c r="D37" s="360">
        <v>6</v>
      </c>
      <c r="E37" s="170" t="s">
        <v>1678</v>
      </c>
      <c r="F37" s="173" t="s">
        <v>1661</v>
      </c>
      <c r="G37" s="325" t="s">
        <v>1666</v>
      </c>
      <c r="H37" s="167" t="s">
        <v>1679</v>
      </c>
      <c r="I37" s="170" t="s">
        <v>1196</v>
      </c>
      <c r="J37" s="560">
        <v>3</v>
      </c>
      <c r="K37" s="73">
        <v>4</v>
      </c>
      <c r="L37" s="73">
        <v>0</v>
      </c>
      <c r="M37" s="561">
        <v>0</v>
      </c>
      <c r="N37" s="275">
        <f t="shared" si="0"/>
        <v>7</v>
      </c>
      <c r="O37" s="68">
        <v>16</v>
      </c>
      <c r="P37" s="95">
        <v>15</v>
      </c>
      <c r="Q37" s="96">
        <v>12</v>
      </c>
      <c r="R37" s="77">
        <f t="shared" si="1"/>
        <v>21.5</v>
      </c>
      <c r="S37" s="78">
        <v>40</v>
      </c>
      <c r="T37" s="79">
        <f t="shared" si="2"/>
        <v>68.5</v>
      </c>
      <c r="U37" s="460"/>
      <c r="V37" s="943"/>
    </row>
    <row r="38" spans="1:21" ht="18" customHeight="1">
      <c r="A38" s="244">
        <v>26</v>
      </c>
      <c r="B38" s="247" t="s">
        <v>726</v>
      </c>
      <c r="C38" s="167" t="s">
        <v>2425</v>
      </c>
      <c r="D38" s="360">
        <v>6</v>
      </c>
      <c r="E38" s="170" t="s">
        <v>2421</v>
      </c>
      <c r="F38" s="173" t="s">
        <v>2417</v>
      </c>
      <c r="G38" s="324" t="s">
        <v>2393</v>
      </c>
      <c r="H38" s="167" t="s">
        <v>2422</v>
      </c>
      <c r="I38" s="170" t="s">
        <v>1196</v>
      </c>
      <c r="J38" s="560">
        <v>4</v>
      </c>
      <c r="K38" s="73">
        <v>3</v>
      </c>
      <c r="L38" s="73">
        <v>5</v>
      </c>
      <c r="M38" s="561">
        <v>0</v>
      </c>
      <c r="N38" s="275">
        <f t="shared" si="0"/>
        <v>12</v>
      </c>
      <c r="O38" s="68">
        <v>8</v>
      </c>
      <c r="P38" s="95">
        <v>10</v>
      </c>
      <c r="Q38" s="96">
        <v>16</v>
      </c>
      <c r="R38" s="77">
        <f t="shared" si="1"/>
        <v>17</v>
      </c>
      <c r="S38" s="78">
        <v>39</v>
      </c>
      <c r="T38" s="79">
        <f t="shared" si="2"/>
        <v>68</v>
      </c>
      <c r="U38" s="80"/>
    </row>
    <row r="39" spans="1:21" ht="18" customHeight="1">
      <c r="A39" s="244">
        <v>27</v>
      </c>
      <c r="B39" s="247" t="s">
        <v>747</v>
      </c>
      <c r="C39" s="167" t="s">
        <v>2188</v>
      </c>
      <c r="D39" s="374">
        <v>7</v>
      </c>
      <c r="E39" s="170" t="s">
        <v>2189</v>
      </c>
      <c r="F39" s="206" t="s">
        <v>193</v>
      </c>
      <c r="G39" s="325" t="s">
        <v>2121</v>
      </c>
      <c r="H39" s="167" t="s">
        <v>2190</v>
      </c>
      <c r="I39" s="170" t="s">
        <v>1196</v>
      </c>
      <c r="J39" s="560">
        <v>3</v>
      </c>
      <c r="K39" s="73">
        <v>5</v>
      </c>
      <c r="L39" s="73">
        <v>4</v>
      </c>
      <c r="M39" s="561">
        <v>0</v>
      </c>
      <c r="N39" s="275">
        <f t="shared" si="0"/>
        <v>12</v>
      </c>
      <c r="O39" s="68">
        <v>5</v>
      </c>
      <c r="P39" s="95">
        <v>7</v>
      </c>
      <c r="Q39" s="96">
        <v>6</v>
      </c>
      <c r="R39" s="77">
        <f t="shared" si="1"/>
        <v>9</v>
      </c>
      <c r="S39" s="78">
        <v>47</v>
      </c>
      <c r="T39" s="79">
        <f t="shared" si="2"/>
        <v>68</v>
      </c>
      <c r="U39" s="80"/>
    </row>
    <row r="40" spans="1:21" ht="18" customHeight="1">
      <c r="A40" s="244">
        <v>28</v>
      </c>
      <c r="B40" s="247" t="s">
        <v>735</v>
      </c>
      <c r="C40" s="167" t="s">
        <v>1456</v>
      </c>
      <c r="D40" s="374">
        <v>7</v>
      </c>
      <c r="E40" s="170" t="s">
        <v>1140</v>
      </c>
      <c r="F40" s="173" t="s">
        <v>1136</v>
      </c>
      <c r="G40" s="325" t="s">
        <v>1427</v>
      </c>
      <c r="H40" s="167" t="s">
        <v>1141</v>
      </c>
      <c r="I40" s="170" t="s">
        <v>1196</v>
      </c>
      <c r="J40" s="560">
        <v>5</v>
      </c>
      <c r="K40" s="73">
        <v>6</v>
      </c>
      <c r="L40" s="73">
        <v>6</v>
      </c>
      <c r="M40" s="561">
        <v>0</v>
      </c>
      <c r="N40" s="275">
        <f t="shared" si="0"/>
        <v>17</v>
      </c>
      <c r="O40" s="68">
        <v>3</v>
      </c>
      <c r="P40" s="95">
        <v>6</v>
      </c>
      <c r="Q40" s="96">
        <v>9</v>
      </c>
      <c r="R40" s="77">
        <f t="shared" si="1"/>
        <v>9</v>
      </c>
      <c r="S40" s="78">
        <v>40</v>
      </c>
      <c r="T40" s="79">
        <f t="shared" si="2"/>
        <v>66</v>
      </c>
      <c r="U40" s="80"/>
    </row>
    <row r="41" spans="1:21" ht="18" customHeight="1">
      <c r="A41" s="244">
        <v>29</v>
      </c>
      <c r="B41" s="705" t="s">
        <v>720</v>
      </c>
      <c r="C41" s="693" t="s">
        <v>229</v>
      </c>
      <c r="D41" s="706">
        <v>6</v>
      </c>
      <c r="E41" s="195" t="s">
        <v>2199</v>
      </c>
      <c r="F41" s="193"/>
      <c r="G41" s="323" t="s">
        <v>2121</v>
      </c>
      <c r="H41" s="185" t="s">
        <v>2200</v>
      </c>
      <c r="I41" s="195" t="s">
        <v>1196</v>
      </c>
      <c r="J41" s="695">
        <v>0</v>
      </c>
      <c r="K41" s="696">
        <v>4</v>
      </c>
      <c r="L41" s="696">
        <v>4</v>
      </c>
      <c r="M41" s="697">
        <v>0</v>
      </c>
      <c r="N41" s="698">
        <f t="shared" si="0"/>
        <v>8</v>
      </c>
      <c r="O41" s="699">
        <v>13</v>
      </c>
      <c r="P41" s="700">
        <v>15</v>
      </c>
      <c r="Q41" s="701">
        <v>7</v>
      </c>
      <c r="R41" s="702">
        <f t="shared" si="1"/>
        <v>17.5</v>
      </c>
      <c r="S41" s="703">
        <v>40</v>
      </c>
      <c r="T41" s="704">
        <f t="shared" si="2"/>
        <v>65.5</v>
      </c>
      <c r="U41" s="80"/>
    </row>
    <row r="42" spans="1:21" ht="18" customHeight="1">
      <c r="A42" s="244">
        <v>30</v>
      </c>
      <c r="B42" s="247" t="s">
        <v>762</v>
      </c>
      <c r="C42" s="192" t="s">
        <v>2072</v>
      </c>
      <c r="D42" s="379">
        <v>8</v>
      </c>
      <c r="E42" s="213" t="s">
        <v>2073</v>
      </c>
      <c r="F42" s="433" t="s">
        <v>2030</v>
      </c>
      <c r="G42" s="325" t="s">
        <v>2031</v>
      </c>
      <c r="H42" s="192" t="s">
        <v>2034</v>
      </c>
      <c r="I42" s="170" t="s">
        <v>1196</v>
      </c>
      <c r="J42" s="560">
        <v>3</v>
      </c>
      <c r="K42" s="73">
        <v>3</v>
      </c>
      <c r="L42" s="73">
        <v>3</v>
      </c>
      <c r="M42" s="561">
        <v>0</v>
      </c>
      <c r="N42" s="275">
        <f t="shared" si="0"/>
        <v>9</v>
      </c>
      <c r="O42" s="68">
        <v>17</v>
      </c>
      <c r="P42" s="95">
        <v>8</v>
      </c>
      <c r="Q42" s="96">
        <v>6</v>
      </c>
      <c r="R42" s="77">
        <f t="shared" si="1"/>
        <v>15.5</v>
      </c>
      <c r="S42" s="78">
        <v>40</v>
      </c>
      <c r="T42" s="79">
        <f t="shared" si="2"/>
        <v>64.5</v>
      </c>
      <c r="U42" s="80"/>
    </row>
    <row r="43" spans="1:21" ht="18" customHeight="1">
      <c r="A43" s="244">
        <v>31</v>
      </c>
      <c r="B43" s="247" t="s">
        <v>738</v>
      </c>
      <c r="C43" s="167" t="s">
        <v>1506</v>
      </c>
      <c r="D43" s="374">
        <v>7</v>
      </c>
      <c r="E43" s="230" t="s">
        <v>1482</v>
      </c>
      <c r="F43" s="173" t="s">
        <v>1470</v>
      </c>
      <c r="G43" s="325" t="s">
        <v>1471</v>
      </c>
      <c r="H43" s="167" t="s">
        <v>1485</v>
      </c>
      <c r="I43" s="170" t="s">
        <v>1196</v>
      </c>
      <c r="J43" s="560">
        <v>2</v>
      </c>
      <c r="K43" s="73">
        <v>6</v>
      </c>
      <c r="L43" s="73">
        <v>3</v>
      </c>
      <c r="M43" s="561">
        <v>0</v>
      </c>
      <c r="N43" s="275">
        <f t="shared" si="0"/>
        <v>11</v>
      </c>
      <c r="O43" s="68">
        <v>4</v>
      </c>
      <c r="P43" s="95">
        <v>20</v>
      </c>
      <c r="Q43" s="96">
        <v>11</v>
      </c>
      <c r="R43" s="77">
        <f t="shared" si="1"/>
        <v>17.5</v>
      </c>
      <c r="S43" s="78">
        <v>35</v>
      </c>
      <c r="T43" s="79">
        <f t="shared" si="2"/>
        <v>63.5</v>
      </c>
      <c r="U43" s="80"/>
    </row>
    <row r="44" spans="1:21" ht="18" customHeight="1" thickBot="1">
      <c r="A44" s="244">
        <v>32</v>
      </c>
      <c r="B44" s="247" t="s">
        <v>767</v>
      </c>
      <c r="C44" s="167" t="s">
        <v>2426</v>
      </c>
      <c r="D44" s="378">
        <v>8</v>
      </c>
      <c r="E44" s="170" t="s">
        <v>2427</v>
      </c>
      <c r="F44" s="173" t="s">
        <v>2397</v>
      </c>
      <c r="G44" s="324" t="s">
        <v>2393</v>
      </c>
      <c r="H44" s="167" t="s">
        <v>2428</v>
      </c>
      <c r="I44" s="170" t="s">
        <v>1196</v>
      </c>
      <c r="J44" s="691">
        <v>4</v>
      </c>
      <c r="K44" s="679">
        <v>4</v>
      </c>
      <c r="L44" s="679">
        <v>7</v>
      </c>
      <c r="M44" s="680">
        <v>0</v>
      </c>
      <c r="N44" s="557">
        <f t="shared" si="0"/>
        <v>15</v>
      </c>
      <c r="O44" s="303">
        <v>10</v>
      </c>
      <c r="P44" s="263">
        <v>9</v>
      </c>
      <c r="Q44" s="304">
        <v>10</v>
      </c>
      <c r="R44" s="84">
        <f t="shared" si="1"/>
        <v>14.5</v>
      </c>
      <c r="S44" s="85">
        <v>34</v>
      </c>
      <c r="T44" s="86">
        <f t="shared" si="2"/>
        <v>63.5</v>
      </c>
      <c r="U44" s="574"/>
    </row>
    <row r="45" spans="1:21" ht="18" customHeight="1">
      <c r="A45" s="244">
        <v>33</v>
      </c>
      <c r="B45" s="247" t="s">
        <v>745</v>
      </c>
      <c r="C45" s="189" t="s">
        <v>1972</v>
      </c>
      <c r="D45" s="374">
        <v>7</v>
      </c>
      <c r="E45" s="186" t="s">
        <v>1948</v>
      </c>
      <c r="F45" s="210" t="s">
        <v>1973</v>
      </c>
      <c r="G45" s="424" t="s">
        <v>1950</v>
      </c>
      <c r="H45" s="189" t="s">
        <v>1951</v>
      </c>
      <c r="I45" s="170" t="s">
        <v>1196</v>
      </c>
      <c r="J45" s="560">
        <v>0</v>
      </c>
      <c r="K45" s="73">
        <v>5</v>
      </c>
      <c r="L45" s="73">
        <v>7</v>
      </c>
      <c r="M45" s="561">
        <v>0</v>
      </c>
      <c r="N45" s="275">
        <f aca="true" t="shared" si="3" ref="N45:N76">J45+K45+L45-M45</f>
        <v>12</v>
      </c>
      <c r="O45" s="68">
        <v>3</v>
      </c>
      <c r="P45" s="95">
        <v>3</v>
      </c>
      <c r="Q45" s="96">
        <v>3</v>
      </c>
      <c r="R45" s="77">
        <f aca="true" t="shared" si="4" ref="R45:R76">(Q45+O45+P45)*0.5</f>
        <v>4.5</v>
      </c>
      <c r="S45" s="78">
        <v>46</v>
      </c>
      <c r="T45" s="79">
        <f aca="true" t="shared" si="5" ref="T45:T76">R45+S45+N45</f>
        <v>62.5</v>
      </c>
      <c r="U45" s="80"/>
    </row>
    <row r="46" spans="1:21" ht="18" customHeight="1">
      <c r="A46" s="244">
        <v>34</v>
      </c>
      <c r="B46" s="247" t="s">
        <v>752</v>
      </c>
      <c r="C46" s="186" t="s">
        <v>1352</v>
      </c>
      <c r="D46" s="378">
        <v>8</v>
      </c>
      <c r="E46" s="326" t="s">
        <v>222</v>
      </c>
      <c r="F46" s="440" t="s">
        <v>216</v>
      </c>
      <c r="G46" s="325" t="s">
        <v>1327</v>
      </c>
      <c r="H46" s="186" t="s">
        <v>1354</v>
      </c>
      <c r="I46" s="170" t="s">
        <v>1196</v>
      </c>
      <c r="J46" s="560">
        <v>5</v>
      </c>
      <c r="K46" s="73">
        <v>6</v>
      </c>
      <c r="L46" s="73">
        <v>2</v>
      </c>
      <c r="M46" s="561">
        <v>0</v>
      </c>
      <c r="N46" s="275">
        <f t="shared" si="3"/>
        <v>13</v>
      </c>
      <c r="O46" s="68">
        <v>10</v>
      </c>
      <c r="P46" s="95">
        <v>4</v>
      </c>
      <c r="Q46" s="96">
        <v>20</v>
      </c>
      <c r="R46" s="77">
        <f t="shared" si="4"/>
        <v>17</v>
      </c>
      <c r="S46" s="78">
        <v>31</v>
      </c>
      <c r="T46" s="79">
        <f t="shared" si="5"/>
        <v>61</v>
      </c>
      <c r="U46" s="80"/>
    </row>
    <row r="47" spans="1:21" ht="18" customHeight="1">
      <c r="A47" s="244">
        <v>35</v>
      </c>
      <c r="B47" s="247" t="s">
        <v>715</v>
      </c>
      <c r="C47" s="167" t="s">
        <v>2016</v>
      </c>
      <c r="D47" s="360">
        <v>6</v>
      </c>
      <c r="E47" s="170" t="s">
        <v>2017</v>
      </c>
      <c r="F47" s="173" t="s">
        <v>1983</v>
      </c>
      <c r="G47" s="325" t="s">
        <v>1987</v>
      </c>
      <c r="H47" s="167" t="s">
        <v>2021</v>
      </c>
      <c r="I47" s="170" t="s">
        <v>1196</v>
      </c>
      <c r="J47" s="560">
        <v>4</v>
      </c>
      <c r="K47" s="73">
        <v>5</v>
      </c>
      <c r="L47" s="73">
        <v>6</v>
      </c>
      <c r="M47" s="561">
        <v>0</v>
      </c>
      <c r="N47" s="275">
        <f t="shared" si="3"/>
        <v>15</v>
      </c>
      <c r="O47" s="68">
        <v>3</v>
      </c>
      <c r="P47" s="95">
        <v>1</v>
      </c>
      <c r="Q47" s="96">
        <v>11</v>
      </c>
      <c r="R47" s="77">
        <f t="shared" si="4"/>
        <v>7.5</v>
      </c>
      <c r="S47" s="78">
        <v>38</v>
      </c>
      <c r="T47" s="79">
        <f t="shared" si="5"/>
        <v>60.5</v>
      </c>
      <c r="U47" s="80"/>
    </row>
    <row r="48" spans="1:21" ht="18" customHeight="1">
      <c r="A48" s="244">
        <v>36</v>
      </c>
      <c r="B48" s="247" t="s">
        <v>722</v>
      </c>
      <c r="C48" s="167" t="s">
        <v>2332</v>
      </c>
      <c r="D48" s="360">
        <v>6</v>
      </c>
      <c r="E48" s="170" t="s">
        <v>2274</v>
      </c>
      <c r="F48" s="173" t="s">
        <v>2275</v>
      </c>
      <c r="G48" s="324" t="s">
        <v>2267</v>
      </c>
      <c r="H48" s="170" t="s">
        <v>2281</v>
      </c>
      <c r="I48" s="170" t="s">
        <v>1196</v>
      </c>
      <c r="J48" s="560">
        <v>6</v>
      </c>
      <c r="K48" s="73">
        <v>6</v>
      </c>
      <c r="L48" s="73">
        <v>7</v>
      </c>
      <c r="M48" s="561">
        <v>0</v>
      </c>
      <c r="N48" s="275">
        <f t="shared" si="3"/>
        <v>19</v>
      </c>
      <c r="O48" s="68">
        <v>2</v>
      </c>
      <c r="P48" s="95">
        <v>2</v>
      </c>
      <c r="Q48" s="96">
        <v>2</v>
      </c>
      <c r="R48" s="77">
        <f t="shared" si="4"/>
        <v>3</v>
      </c>
      <c r="S48" s="78">
        <v>36</v>
      </c>
      <c r="T48" s="79">
        <f t="shared" si="5"/>
        <v>58</v>
      </c>
      <c r="U48" s="80"/>
    </row>
    <row r="49" spans="1:21" ht="18" customHeight="1">
      <c r="A49" s="244">
        <v>37</v>
      </c>
      <c r="B49" s="247" t="s">
        <v>701</v>
      </c>
      <c r="C49" s="167" t="s">
        <v>1796</v>
      </c>
      <c r="D49" s="369">
        <v>5</v>
      </c>
      <c r="E49" s="170" t="s">
        <v>1774</v>
      </c>
      <c r="F49" s="210" t="s">
        <v>1756</v>
      </c>
      <c r="G49" s="325" t="s">
        <v>1761</v>
      </c>
      <c r="H49" s="167" t="s">
        <v>1778</v>
      </c>
      <c r="I49" s="170" t="s">
        <v>1196</v>
      </c>
      <c r="J49" s="560">
        <v>3</v>
      </c>
      <c r="K49" s="73">
        <v>2</v>
      </c>
      <c r="L49" s="73">
        <v>4</v>
      </c>
      <c r="M49" s="561">
        <v>5</v>
      </c>
      <c r="N49" s="275">
        <f t="shared" si="3"/>
        <v>4</v>
      </c>
      <c r="O49" s="68">
        <v>3</v>
      </c>
      <c r="P49" s="95">
        <v>5</v>
      </c>
      <c r="Q49" s="96">
        <v>4</v>
      </c>
      <c r="R49" s="77">
        <f t="shared" si="4"/>
        <v>6</v>
      </c>
      <c r="S49" s="78">
        <v>47</v>
      </c>
      <c r="T49" s="79">
        <f t="shared" si="5"/>
        <v>57</v>
      </c>
      <c r="U49" s="80"/>
    </row>
    <row r="50" spans="1:21" ht="18" customHeight="1">
      <c r="A50" s="244">
        <v>38</v>
      </c>
      <c r="B50" s="247" t="s">
        <v>753</v>
      </c>
      <c r="C50" s="186" t="s">
        <v>1353</v>
      </c>
      <c r="D50" s="378">
        <v>8</v>
      </c>
      <c r="E50" s="326" t="s">
        <v>227</v>
      </c>
      <c r="F50" s="440" t="s">
        <v>226</v>
      </c>
      <c r="G50" s="325" t="s">
        <v>1327</v>
      </c>
      <c r="H50" s="186" t="s">
        <v>1355</v>
      </c>
      <c r="I50" s="170" t="s">
        <v>1196</v>
      </c>
      <c r="J50" s="560">
        <v>1</v>
      </c>
      <c r="K50" s="73">
        <v>6</v>
      </c>
      <c r="L50" s="73">
        <v>8</v>
      </c>
      <c r="M50" s="561">
        <v>0</v>
      </c>
      <c r="N50" s="275">
        <f t="shared" si="3"/>
        <v>15</v>
      </c>
      <c r="O50" s="68">
        <v>3</v>
      </c>
      <c r="P50" s="95">
        <v>5</v>
      </c>
      <c r="Q50" s="96">
        <v>11</v>
      </c>
      <c r="R50" s="77">
        <f t="shared" si="4"/>
        <v>9.5</v>
      </c>
      <c r="S50" s="78">
        <v>32</v>
      </c>
      <c r="T50" s="79">
        <f t="shared" si="5"/>
        <v>56.5</v>
      </c>
      <c r="U50" s="80"/>
    </row>
    <row r="51" spans="1:21" ht="18" customHeight="1">
      <c r="A51" s="244">
        <v>39</v>
      </c>
      <c r="B51" s="247" t="s">
        <v>711</v>
      </c>
      <c r="C51" s="167" t="s">
        <v>1650</v>
      </c>
      <c r="D51" s="360">
        <v>6</v>
      </c>
      <c r="E51" s="170" t="s">
        <v>1641</v>
      </c>
      <c r="F51" s="173" t="s">
        <v>1618</v>
      </c>
      <c r="G51" s="325" t="s">
        <v>1613</v>
      </c>
      <c r="H51" s="167" t="s">
        <v>1643</v>
      </c>
      <c r="I51" s="170" t="s">
        <v>1196</v>
      </c>
      <c r="J51" s="560">
        <v>1</v>
      </c>
      <c r="K51" s="73">
        <v>2</v>
      </c>
      <c r="L51" s="73">
        <v>3</v>
      </c>
      <c r="M51" s="561">
        <v>0</v>
      </c>
      <c r="N51" s="275">
        <f t="shared" si="3"/>
        <v>6</v>
      </c>
      <c r="O51" s="68">
        <v>2</v>
      </c>
      <c r="P51" s="95">
        <v>2</v>
      </c>
      <c r="Q51" s="96">
        <v>2</v>
      </c>
      <c r="R51" s="77">
        <f t="shared" si="4"/>
        <v>3</v>
      </c>
      <c r="S51" s="78">
        <v>47</v>
      </c>
      <c r="T51" s="79">
        <f t="shared" si="5"/>
        <v>56</v>
      </c>
      <c r="U51" s="80"/>
    </row>
    <row r="52" spans="1:21" ht="18" customHeight="1">
      <c r="A52" s="244">
        <v>40</v>
      </c>
      <c r="B52" s="247" t="s">
        <v>700</v>
      </c>
      <c r="C52" s="188" t="s">
        <v>1728</v>
      </c>
      <c r="D52" s="392">
        <v>5</v>
      </c>
      <c r="E52" s="203" t="s">
        <v>1706</v>
      </c>
      <c r="F52" s="431" t="s">
        <v>1121</v>
      </c>
      <c r="G52" s="430" t="s">
        <v>1707</v>
      </c>
      <c r="H52" s="268" t="s">
        <v>1710</v>
      </c>
      <c r="I52" s="170" t="s">
        <v>1196</v>
      </c>
      <c r="J52" s="560">
        <v>4</v>
      </c>
      <c r="K52" s="73">
        <v>5</v>
      </c>
      <c r="L52" s="73">
        <v>6</v>
      </c>
      <c r="M52" s="561">
        <v>0</v>
      </c>
      <c r="N52" s="275">
        <f t="shared" si="3"/>
        <v>15</v>
      </c>
      <c r="O52" s="68">
        <v>9</v>
      </c>
      <c r="P52" s="95">
        <v>12</v>
      </c>
      <c r="Q52" s="96">
        <v>3</v>
      </c>
      <c r="R52" s="77">
        <f t="shared" si="4"/>
        <v>12</v>
      </c>
      <c r="S52" s="78">
        <v>28</v>
      </c>
      <c r="T52" s="79">
        <f t="shared" si="5"/>
        <v>55</v>
      </c>
      <c r="U52" s="80"/>
    </row>
    <row r="53" spans="1:21" ht="18" customHeight="1">
      <c r="A53" s="244">
        <v>41</v>
      </c>
      <c r="B53" s="247" t="s">
        <v>750</v>
      </c>
      <c r="C53" s="167" t="s">
        <v>2331</v>
      </c>
      <c r="D53" s="374">
        <v>7</v>
      </c>
      <c r="E53" s="170" t="s">
        <v>2327</v>
      </c>
      <c r="F53" s="173" t="s">
        <v>2266</v>
      </c>
      <c r="G53" s="324" t="s">
        <v>2267</v>
      </c>
      <c r="H53" s="167" t="s">
        <v>2328</v>
      </c>
      <c r="I53" s="170" t="s">
        <v>1196</v>
      </c>
      <c r="J53" s="560">
        <v>3</v>
      </c>
      <c r="K53" s="73">
        <v>3</v>
      </c>
      <c r="L53" s="73">
        <v>3</v>
      </c>
      <c r="M53" s="561">
        <v>5</v>
      </c>
      <c r="N53" s="275">
        <f t="shared" si="3"/>
        <v>4</v>
      </c>
      <c r="O53" s="68">
        <v>11</v>
      </c>
      <c r="P53" s="95">
        <v>3</v>
      </c>
      <c r="Q53" s="96">
        <v>8</v>
      </c>
      <c r="R53" s="77">
        <f t="shared" si="4"/>
        <v>11</v>
      </c>
      <c r="S53" s="78">
        <v>40</v>
      </c>
      <c r="T53" s="79">
        <f t="shared" si="5"/>
        <v>55</v>
      </c>
      <c r="U53" s="80"/>
    </row>
    <row r="54" spans="1:21" ht="18" customHeight="1">
      <c r="A54" s="244">
        <v>42</v>
      </c>
      <c r="B54" s="247" t="s">
        <v>710</v>
      </c>
      <c r="C54" s="167" t="s">
        <v>1596</v>
      </c>
      <c r="D54" s="360">
        <v>6</v>
      </c>
      <c r="E54" s="170" t="s">
        <v>1570</v>
      </c>
      <c r="F54" s="173" t="s">
        <v>1559</v>
      </c>
      <c r="G54" s="325" t="s">
        <v>1563</v>
      </c>
      <c r="H54" s="167" t="s">
        <v>1573</v>
      </c>
      <c r="I54" s="170" t="s">
        <v>1196</v>
      </c>
      <c r="J54" s="560">
        <v>0</v>
      </c>
      <c r="K54" s="73">
        <v>6</v>
      </c>
      <c r="L54" s="73">
        <v>3</v>
      </c>
      <c r="M54" s="561">
        <v>0</v>
      </c>
      <c r="N54" s="275">
        <f t="shared" si="3"/>
        <v>9</v>
      </c>
      <c r="O54" s="68">
        <v>5</v>
      </c>
      <c r="P54" s="95">
        <v>3</v>
      </c>
      <c r="Q54" s="96">
        <v>3</v>
      </c>
      <c r="R54" s="77">
        <f t="shared" si="4"/>
        <v>5.5</v>
      </c>
      <c r="S54" s="78">
        <v>40</v>
      </c>
      <c r="T54" s="79">
        <f t="shared" si="5"/>
        <v>54.5</v>
      </c>
      <c r="U54" s="80"/>
    </row>
    <row r="55" spans="1:21" ht="18" customHeight="1">
      <c r="A55" s="244">
        <v>43</v>
      </c>
      <c r="B55" s="247" t="s">
        <v>699</v>
      </c>
      <c r="C55" s="188" t="s">
        <v>1727</v>
      </c>
      <c r="D55" s="392">
        <v>5</v>
      </c>
      <c r="E55" s="196" t="s">
        <v>1723</v>
      </c>
      <c r="F55" s="431" t="s">
        <v>1121</v>
      </c>
      <c r="G55" s="430" t="s">
        <v>1707</v>
      </c>
      <c r="H55" s="268" t="s">
        <v>1729</v>
      </c>
      <c r="I55" s="170" t="s">
        <v>1196</v>
      </c>
      <c r="J55" s="560">
        <v>1</v>
      </c>
      <c r="K55" s="73">
        <v>3</v>
      </c>
      <c r="L55" s="73">
        <v>8</v>
      </c>
      <c r="M55" s="561">
        <v>0</v>
      </c>
      <c r="N55" s="275">
        <f t="shared" si="3"/>
        <v>12</v>
      </c>
      <c r="O55" s="68">
        <v>4</v>
      </c>
      <c r="P55" s="95">
        <v>5</v>
      </c>
      <c r="Q55" s="96">
        <v>6</v>
      </c>
      <c r="R55" s="77">
        <f t="shared" si="4"/>
        <v>7.5</v>
      </c>
      <c r="S55" s="78">
        <v>34</v>
      </c>
      <c r="T55" s="79">
        <f t="shared" si="5"/>
        <v>53.5</v>
      </c>
      <c r="U55" s="80"/>
    </row>
    <row r="56" spans="1:21" ht="18" customHeight="1">
      <c r="A56" s="244">
        <v>44</v>
      </c>
      <c r="B56" s="247" t="s">
        <v>741</v>
      </c>
      <c r="C56" s="185" t="s">
        <v>1847</v>
      </c>
      <c r="D56" s="374">
        <v>7</v>
      </c>
      <c r="E56" s="265" t="s">
        <v>1848</v>
      </c>
      <c r="F56" s="173" t="s">
        <v>1184</v>
      </c>
      <c r="G56" s="325" t="s">
        <v>1812</v>
      </c>
      <c r="H56" s="167" t="s">
        <v>1830</v>
      </c>
      <c r="I56" s="170" t="s">
        <v>1196</v>
      </c>
      <c r="J56" s="560">
        <v>3</v>
      </c>
      <c r="K56" s="73">
        <v>1</v>
      </c>
      <c r="L56" s="73">
        <v>3</v>
      </c>
      <c r="M56" s="561">
        <v>0</v>
      </c>
      <c r="N56" s="275">
        <f t="shared" si="3"/>
        <v>7</v>
      </c>
      <c r="O56" s="68">
        <v>2</v>
      </c>
      <c r="P56" s="95">
        <v>4</v>
      </c>
      <c r="Q56" s="96">
        <v>7</v>
      </c>
      <c r="R56" s="77">
        <f t="shared" si="4"/>
        <v>6.5</v>
      </c>
      <c r="S56" s="78">
        <v>40</v>
      </c>
      <c r="T56" s="79">
        <f t="shared" si="5"/>
        <v>53.5</v>
      </c>
      <c r="U56" s="80"/>
    </row>
    <row r="57" spans="1:21" ht="18" customHeight="1">
      <c r="A57" s="244">
        <v>45</v>
      </c>
      <c r="B57" s="247" t="s">
        <v>757</v>
      </c>
      <c r="C57" s="167" t="s">
        <v>1593</v>
      </c>
      <c r="D57" s="378">
        <v>8</v>
      </c>
      <c r="E57" s="170" t="s">
        <v>1570</v>
      </c>
      <c r="F57" s="173" t="s">
        <v>1559</v>
      </c>
      <c r="G57" s="325" t="s">
        <v>1563</v>
      </c>
      <c r="H57" s="167" t="s">
        <v>1597</v>
      </c>
      <c r="I57" s="170" t="s">
        <v>1196</v>
      </c>
      <c r="J57" s="560">
        <v>0</v>
      </c>
      <c r="K57" s="73">
        <v>6</v>
      </c>
      <c r="L57" s="73">
        <v>6</v>
      </c>
      <c r="M57" s="561">
        <v>0</v>
      </c>
      <c r="N57" s="275">
        <f t="shared" si="3"/>
        <v>12</v>
      </c>
      <c r="O57" s="68">
        <v>7</v>
      </c>
      <c r="P57" s="95">
        <v>1</v>
      </c>
      <c r="Q57" s="96">
        <v>1</v>
      </c>
      <c r="R57" s="77">
        <f t="shared" si="4"/>
        <v>4.5</v>
      </c>
      <c r="S57" s="78">
        <v>37</v>
      </c>
      <c r="T57" s="79">
        <f t="shared" si="5"/>
        <v>53.5</v>
      </c>
      <c r="U57" s="80"/>
    </row>
    <row r="58" spans="1:21" ht="18" customHeight="1">
      <c r="A58" s="244">
        <v>46</v>
      </c>
      <c r="B58" s="247" t="s">
        <v>736</v>
      </c>
      <c r="C58" s="167" t="s">
        <v>1457</v>
      </c>
      <c r="D58" s="374">
        <v>7</v>
      </c>
      <c r="E58" s="170" t="s">
        <v>1140</v>
      </c>
      <c r="F58" s="173" t="s">
        <v>1136</v>
      </c>
      <c r="G58" s="325" t="s">
        <v>1427</v>
      </c>
      <c r="H58" s="167" t="s">
        <v>1141</v>
      </c>
      <c r="I58" s="170" t="s">
        <v>1196</v>
      </c>
      <c r="J58" s="560">
        <v>4</v>
      </c>
      <c r="K58" s="73">
        <v>6</v>
      </c>
      <c r="L58" s="73">
        <v>8</v>
      </c>
      <c r="M58" s="561">
        <v>0</v>
      </c>
      <c r="N58" s="275">
        <f t="shared" si="3"/>
        <v>18</v>
      </c>
      <c r="O58" s="68">
        <v>3</v>
      </c>
      <c r="P58" s="95">
        <v>3</v>
      </c>
      <c r="Q58" s="96">
        <v>6</v>
      </c>
      <c r="R58" s="77">
        <f t="shared" si="4"/>
        <v>6</v>
      </c>
      <c r="S58" s="78">
        <v>29</v>
      </c>
      <c r="T58" s="79">
        <f t="shared" si="5"/>
        <v>53</v>
      </c>
      <c r="U58" s="80"/>
    </row>
    <row r="59" spans="1:21" ht="18" customHeight="1">
      <c r="A59" s="244">
        <v>47</v>
      </c>
      <c r="B59" s="247" t="s">
        <v>708</v>
      </c>
      <c r="C59" s="167" t="s">
        <v>1505</v>
      </c>
      <c r="D59" s="360">
        <v>6</v>
      </c>
      <c r="E59" s="230" t="s">
        <v>1144</v>
      </c>
      <c r="F59" s="173" t="s">
        <v>1466</v>
      </c>
      <c r="G59" s="325" t="s">
        <v>1471</v>
      </c>
      <c r="H59" s="167" t="s">
        <v>1507</v>
      </c>
      <c r="I59" s="170" t="s">
        <v>1196</v>
      </c>
      <c r="J59" s="560">
        <v>0</v>
      </c>
      <c r="K59" s="73">
        <v>3</v>
      </c>
      <c r="L59" s="73">
        <v>0</v>
      </c>
      <c r="M59" s="561">
        <v>0</v>
      </c>
      <c r="N59" s="275">
        <f t="shared" si="3"/>
        <v>3</v>
      </c>
      <c r="O59" s="68">
        <v>5</v>
      </c>
      <c r="P59" s="95">
        <v>4</v>
      </c>
      <c r="Q59" s="96">
        <v>0</v>
      </c>
      <c r="R59" s="77">
        <f t="shared" si="4"/>
        <v>4.5</v>
      </c>
      <c r="S59" s="78">
        <v>45</v>
      </c>
      <c r="T59" s="79">
        <f t="shared" si="5"/>
        <v>52.5</v>
      </c>
      <c r="U59" s="80"/>
    </row>
    <row r="60" spans="1:21" ht="18" customHeight="1">
      <c r="A60" s="244">
        <v>48</v>
      </c>
      <c r="B60" s="247" t="s">
        <v>719</v>
      </c>
      <c r="C60" s="167" t="s">
        <v>2113</v>
      </c>
      <c r="D60" s="360">
        <v>6</v>
      </c>
      <c r="E60" s="186" t="s">
        <v>2091</v>
      </c>
      <c r="F60" s="173" t="s">
        <v>175</v>
      </c>
      <c r="G60" s="325" t="s">
        <v>2092</v>
      </c>
      <c r="H60" s="167" t="s">
        <v>2093</v>
      </c>
      <c r="I60" s="170" t="s">
        <v>1196</v>
      </c>
      <c r="J60" s="560">
        <v>3</v>
      </c>
      <c r="K60" s="73">
        <v>3</v>
      </c>
      <c r="L60" s="73">
        <v>0</v>
      </c>
      <c r="M60" s="561">
        <v>0</v>
      </c>
      <c r="N60" s="275">
        <f t="shared" si="3"/>
        <v>6</v>
      </c>
      <c r="O60" s="68">
        <v>3</v>
      </c>
      <c r="P60" s="95">
        <v>8</v>
      </c>
      <c r="Q60" s="96">
        <v>8</v>
      </c>
      <c r="R60" s="77">
        <f t="shared" si="4"/>
        <v>9.5</v>
      </c>
      <c r="S60" s="78">
        <v>37</v>
      </c>
      <c r="T60" s="79">
        <f t="shared" si="5"/>
        <v>52.5</v>
      </c>
      <c r="U60" s="80"/>
    </row>
    <row r="61" spans="1:21" ht="18" customHeight="1">
      <c r="A61" s="244">
        <v>49</v>
      </c>
      <c r="B61" s="247" t="s">
        <v>760</v>
      </c>
      <c r="C61" s="167" t="s">
        <v>1691</v>
      </c>
      <c r="D61" s="378">
        <v>8</v>
      </c>
      <c r="E61" s="170" t="s">
        <v>1687</v>
      </c>
      <c r="F61" s="173" t="s">
        <v>1148</v>
      </c>
      <c r="G61" s="325" t="s">
        <v>1666</v>
      </c>
      <c r="H61" s="167" t="s">
        <v>1673</v>
      </c>
      <c r="I61" s="170" t="s">
        <v>1196</v>
      </c>
      <c r="J61" s="560">
        <v>3</v>
      </c>
      <c r="K61" s="73">
        <v>4</v>
      </c>
      <c r="L61" s="73">
        <v>0</v>
      </c>
      <c r="M61" s="561">
        <v>0</v>
      </c>
      <c r="N61" s="275">
        <f t="shared" si="3"/>
        <v>7</v>
      </c>
      <c r="O61" s="68">
        <v>16</v>
      </c>
      <c r="P61" s="95">
        <v>15</v>
      </c>
      <c r="Q61" s="96">
        <v>10</v>
      </c>
      <c r="R61" s="77">
        <f t="shared" si="4"/>
        <v>20.5</v>
      </c>
      <c r="S61" s="78">
        <v>25</v>
      </c>
      <c r="T61" s="79">
        <f t="shared" si="5"/>
        <v>52.5</v>
      </c>
      <c r="U61" s="80"/>
    </row>
    <row r="62" spans="1:21" ht="18" customHeight="1">
      <c r="A62" s="244">
        <v>50</v>
      </c>
      <c r="B62" s="247" t="s">
        <v>717</v>
      </c>
      <c r="C62" s="250" t="s">
        <v>2070</v>
      </c>
      <c r="D62" s="396">
        <v>6</v>
      </c>
      <c r="E62" s="266" t="s">
        <v>2071</v>
      </c>
      <c r="F62" s="267" t="s">
        <v>2045</v>
      </c>
      <c r="G62" s="325" t="s">
        <v>2031</v>
      </c>
      <c r="H62" s="192" t="s">
        <v>2074</v>
      </c>
      <c r="I62" s="170" t="s">
        <v>1196</v>
      </c>
      <c r="J62" s="560">
        <v>0</v>
      </c>
      <c r="K62" s="73">
        <v>2</v>
      </c>
      <c r="L62" s="73">
        <v>0</v>
      </c>
      <c r="M62" s="561">
        <v>0</v>
      </c>
      <c r="N62" s="275">
        <f t="shared" si="3"/>
        <v>2</v>
      </c>
      <c r="O62" s="68">
        <v>9</v>
      </c>
      <c r="P62" s="95">
        <v>11</v>
      </c>
      <c r="Q62" s="96">
        <v>9</v>
      </c>
      <c r="R62" s="77">
        <f t="shared" si="4"/>
        <v>14.5</v>
      </c>
      <c r="S62" s="78">
        <v>35</v>
      </c>
      <c r="T62" s="79">
        <f t="shared" si="5"/>
        <v>51.5</v>
      </c>
      <c r="U62" s="80"/>
    </row>
    <row r="63" spans="1:21" ht="18" customHeight="1">
      <c r="A63" s="244">
        <v>51</v>
      </c>
      <c r="B63" s="247" t="s">
        <v>724</v>
      </c>
      <c r="C63" s="167" t="s">
        <v>2377</v>
      </c>
      <c r="D63" s="360">
        <v>6</v>
      </c>
      <c r="E63" s="170" t="s">
        <v>2378</v>
      </c>
      <c r="F63" s="173" t="s">
        <v>2340</v>
      </c>
      <c r="G63" s="324" t="s">
        <v>2341</v>
      </c>
      <c r="H63" s="167" t="s">
        <v>2379</v>
      </c>
      <c r="I63" s="170" t="s">
        <v>1196</v>
      </c>
      <c r="J63" s="560">
        <v>3</v>
      </c>
      <c r="K63" s="73">
        <v>4</v>
      </c>
      <c r="L63" s="73">
        <v>0</v>
      </c>
      <c r="M63" s="561">
        <v>5</v>
      </c>
      <c r="N63" s="275">
        <f t="shared" si="3"/>
        <v>2</v>
      </c>
      <c r="O63" s="68">
        <v>10</v>
      </c>
      <c r="P63" s="95">
        <v>9</v>
      </c>
      <c r="Q63" s="96">
        <v>8</v>
      </c>
      <c r="R63" s="77">
        <f t="shared" si="4"/>
        <v>13.5</v>
      </c>
      <c r="S63" s="78">
        <v>36</v>
      </c>
      <c r="T63" s="79">
        <f t="shared" si="5"/>
        <v>51.5</v>
      </c>
      <c r="U63" s="80"/>
    </row>
    <row r="64" spans="1:21" ht="18" customHeight="1">
      <c r="A64" s="244">
        <v>52</v>
      </c>
      <c r="B64" s="247" t="s">
        <v>706</v>
      </c>
      <c r="C64" s="167" t="s">
        <v>2380</v>
      </c>
      <c r="D64" s="369">
        <v>5</v>
      </c>
      <c r="E64" s="170" t="s">
        <v>2381</v>
      </c>
      <c r="F64" s="173" t="s">
        <v>2340</v>
      </c>
      <c r="G64" s="324" t="s">
        <v>2341</v>
      </c>
      <c r="H64" s="167" t="s">
        <v>2382</v>
      </c>
      <c r="I64" s="170" t="s">
        <v>1196</v>
      </c>
      <c r="J64" s="560">
        <v>0</v>
      </c>
      <c r="K64" s="73">
        <v>4</v>
      </c>
      <c r="L64" s="73">
        <v>7</v>
      </c>
      <c r="M64" s="561">
        <v>5</v>
      </c>
      <c r="N64" s="275">
        <f t="shared" si="3"/>
        <v>6</v>
      </c>
      <c r="O64" s="68">
        <v>5</v>
      </c>
      <c r="P64" s="95">
        <v>9</v>
      </c>
      <c r="Q64" s="96">
        <v>6</v>
      </c>
      <c r="R64" s="77">
        <f t="shared" si="4"/>
        <v>10</v>
      </c>
      <c r="S64" s="78">
        <v>35</v>
      </c>
      <c r="T64" s="79">
        <f t="shared" si="5"/>
        <v>51</v>
      </c>
      <c r="U64" s="80"/>
    </row>
    <row r="65" spans="1:21" ht="18" customHeight="1">
      <c r="A65" s="244">
        <v>53</v>
      </c>
      <c r="B65" s="247" t="s">
        <v>758</v>
      </c>
      <c r="C65" s="167" t="s">
        <v>1651</v>
      </c>
      <c r="D65" s="378">
        <v>8</v>
      </c>
      <c r="E65" s="170" t="s">
        <v>1652</v>
      </c>
      <c r="F65" s="173" t="s">
        <v>1610</v>
      </c>
      <c r="G65" s="325" t="s">
        <v>1613</v>
      </c>
      <c r="H65" s="167" t="s">
        <v>1615</v>
      </c>
      <c r="I65" s="170" t="s">
        <v>1196</v>
      </c>
      <c r="J65" s="560">
        <v>3</v>
      </c>
      <c r="K65" s="73">
        <v>2</v>
      </c>
      <c r="L65" s="73">
        <v>6</v>
      </c>
      <c r="M65" s="561">
        <v>0</v>
      </c>
      <c r="N65" s="275">
        <f t="shared" si="3"/>
        <v>11</v>
      </c>
      <c r="O65" s="68">
        <v>2</v>
      </c>
      <c r="P65" s="95">
        <v>0</v>
      </c>
      <c r="Q65" s="96">
        <v>3</v>
      </c>
      <c r="R65" s="77">
        <f t="shared" si="4"/>
        <v>2.5</v>
      </c>
      <c r="S65" s="78">
        <v>37</v>
      </c>
      <c r="T65" s="79">
        <f t="shared" si="5"/>
        <v>50.5</v>
      </c>
      <c r="U65" s="80"/>
    </row>
    <row r="66" spans="1:21" ht="18" customHeight="1">
      <c r="A66" s="244">
        <v>54</v>
      </c>
      <c r="B66" s="247" t="s">
        <v>744</v>
      </c>
      <c r="C66" s="189" t="s">
        <v>1970</v>
      </c>
      <c r="D66" s="374">
        <v>7</v>
      </c>
      <c r="E66" s="186" t="s">
        <v>1959</v>
      </c>
      <c r="F66" s="210" t="s">
        <v>1953</v>
      </c>
      <c r="G66" s="424" t="s">
        <v>1950</v>
      </c>
      <c r="H66" s="189" t="s">
        <v>1971</v>
      </c>
      <c r="I66" s="170" t="s">
        <v>1196</v>
      </c>
      <c r="J66" s="560">
        <v>0</v>
      </c>
      <c r="K66" s="73">
        <v>1</v>
      </c>
      <c r="L66" s="73">
        <v>0</v>
      </c>
      <c r="M66" s="561">
        <v>0</v>
      </c>
      <c r="N66" s="275">
        <f t="shared" si="3"/>
        <v>1</v>
      </c>
      <c r="O66" s="68">
        <v>1</v>
      </c>
      <c r="P66" s="95">
        <v>2</v>
      </c>
      <c r="Q66" s="96">
        <v>2</v>
      </c>
      <c r="R66" s="77">
        <f t="shared" si="4"/>
        <v>2.5</v>
      </c>
      <c r="S66" s="78">
        <v>46</v>
      </c>
      <c r="T66" s="79">
        <f t="shared" si="5"/>
        <v>49.5</v>
      </c>
      <c r="U66" s="80"/>
    </row>
    <row r="67" spans="1:21" ht="18" customHeight="1">
      <c r="A67" s="244">
        <v>55</v>
      </c>
      <c r="B67" s="247" t="s">
        <v>698</v>
      </c>
      <c r="C67" s="167" t="s">
        <v>1551</v>
      </c>
      <c r="D67" s="369">
        <v>5</v>
      </c>
      <c r="E67" s="170" t="s">
        <v>1535</v>
      </c>
      <c r="F67" s="173" t="s">
        <v>1533</v>
      </c>
      <c r="G67" s="325" t="s">
        <v>27</v>
      </c>
      <c r="H67" s="167" t="s">
        <v>1537</v>
      </c>
      <c r="I67" s="170" t="s">
        <v>1196</v>
      </c>
      <c r="J67" s="560">
        <v>1</v>
      </c>
      <c r="K67" s="73">
        <v>4</v>
      </c>
      <c r="L67" s="73">
        <v>3</v>
      </c>
      <c r="M67" s="561">
        <v>5</v>
      </c>
      <c r="N67" s="275">
        <f t="shared" si="3"/>
        <v>3</v>
      </c>
      <c r="O67" s="68">
        <v>4</v>
      </c>
      <c r="P67" s="95">
        <v>1</v>
      </c>
      <c r="Q67" s="96">
        <v>3</v>
      </c>
      <c r="R67" s="77">
        <f t="shared" si="4"/>
        <v>4</v>
      </c>
      <c r="S67" s="78">
        <v>42</v>
      </c>
      <c r="T67" s="79">
        <f t="shared" si="5"/>
        <v>49</v>
      </c>
      <c r="U67" s="80"/>
    </row>
    <row r="68" spans="1:21" ht="18" customHeight="1">
      <c r="A68" s="244">
        <v>56</v>
      </c>
      <c r="B68" s="247" t="s">
        <v>751</v>
      </c>
      <c r="C68" s="167" t="s">
        <v>20</v>
      </c>
      <c r="D68" s="374">
        <v>7</v>
      </c>
      <c r="E68" s="170" t="s">
        <v>21</v>
      </c>
      <c r="F68" s="173" t="s">
        <v>2436</v>
      </c>
      <c r="G68" s="324" t="s">
        <v>2437</v>
      </c>
      <c r="H68" s="167" t="s">
        <v>22</v>
      </c>
      <c r="I68" s="170" t="s">
        <v>1196</v>
      </c>
      <c r="J68" s="560">
        <v>3</v>
      </c>
      <c r="K68" s="73">
        <v>2</v>
      </c>
      <c r="L68" s="73">
        <v>2</v>
      </c>
      <c r="M68" s="561">
        <v>0</v>
      </c>
      <c r="N68" s="275">
        <f t="shared" si="3"/>
        <v>7</v>
      </c>
      <c r="O68" s="68">
        <v>8</v>
      </c>
      <c r="P68" s="95">
        <v>6</v>
      </c>
      <c r="Q68" s="96">
        <v>0</v>
      </c>
      <c r="R68" s="77">
        <f t="shared" si="4"/>
        <v>7</v>
      </c>
      <c r="S68" s="78">
        <v>35</v>
      </c>
      <c r="T68" s="79">
        <f t="shared" si="5"/>
        <v>49</v>
      </c>
      <c r="U68" s="80"/>
    </row>
    <row r="69" spans="1:21" ht="18" customHeight="1">
      <c r="A69" s="244">
        <v>57</v>
      </c>
      <c r="B69" s="247" t="s">
        <v>718</v>
      </c>
      <c r="C69" s="167" t="s">
        <v>2112</v>
      </c>
      <c r="D69" s="360">
        <v>6</v>
      </c>
      <c r="E69" s="329" t="s">
        <v>174</v>
      </c>
      <c r="F69" s="173" t="s">
        <v>175</v>
      </c>
      <c r="G69" s="325" t="s">
        <v>2092</v>
      </c>
      <c r="H69" s="167" t="s">
        <v>2093</v>
      </c>
      <c r="I69" s="170" t="s">
        <v>1196</v>
      </c>
      <c r="J69" s="650">
        <v>0</v>
      </c>
      <c r="K69" s="648">
        <v>2</v>
      </c>
      <c r="L69" s="648">
        <v>0</v>
      </c>
      <c r="M69" s="561">
        <v>0</v>
      </c>
      <c r="N69" s="275">
        <f t="shared" si="3"/>
        <v>2</v>
      </c>
      <c r="O69" s="68">
        <v>4</v>
      </c>
      <c r="P69" s="95">
        <v>9</v>
      </c>
      <c r="Q69" s="96">
        <v>9</v>
      </c>
      <c r="R69" s="77">
        <f t="shared" si="4"/>
        <v>11</v>
      </c>
      <c r="S69" s="78">
        <v>35</v>
      </c>
      <c r="T69" s="79">
        <f t="shared" si="5"/>
        <v>48</v>
      </c>
      <c r="U69" s="80"/>
    </row>
    <row r="70" spans="1:21" ht="18" customHeight="1">
      <c r="A70" s="244">
        <v>58</v>
      </c>
      <c r="B70" s="247" t="s">
        <v>709</v>
      </c>
      <c r="C70" s="167" t="s">
        <v>1594</v>
      </c>
      <c r="D70" s="360">
        <v>6</v>
      </c>
      <c r="E70" s="170" t="s">
        <v>1595</v>
      </c>
      <c r="F70" s="173" t="s">
        <v>1568</v>
      </c>
      <c r="G70" s="325" t="s">
        <v>1563</v>
      </c>
      <c r="H70" s="167" t="s">
        <v>1598</v>
      </c>
      <c r="I70" s="170" t="s">
        <v>1196</v>
      </c>
      <c r="J70" s="650">
        <v>0</v>
      </c>
      <c r="K70" s="648">
        <v>6</v>
      </c>
      <c r="L70" s="648">
        <v>0</v>
      </c>
      <c r="M70" s="561">
        <v>0</v>
      </c>
      <c r="N70" s="275">
        <f t="shared" si="3"/>
        <v>6</v>
      </c>
      <c r="O70" s="68">
        <v>3</v>
      </c>
      <c r="P70" s="95">
        <v>3</v>
      </c>
      <c r="Q70" s="96">
        <v>3</v>
      </c>
      <c r="R70" s="77">
        <f t="shared" si="4"/>
        <v>4.5</v>
      </c>
      <c r="S70" s="78">
        <v>37</v>
      </c>
      <c r="T70" s="79">
        <f t="shared" si="5"/>
        <v>47.5</v>
      </c>
      <c r="U70" s="80"/>
    </row>
    <row r="71" spans="1:21" ht="18" customHeight="1">
      <c r="A71" s="244">
        <v>59</v>
      </c>
      <c r="B71" s="247" t="s">
        <v>713</v>
      </c>
      <c r="C71" s="190" t="s">
        <v>1849</v>
      </c>
      <c r="D71" s="397">
        <v>6</v>
      </c>
      <c r="E71" s="195" t="s">
        <v>1850</v>
      </c>
      <c r="F71" s="432" t="s">
        <v>1808</v>
      </c>
      <c r="G71" s="325" t="s">
        <v>1812</v>
      </c>
      <c r="H71" s="167" t="s">
        <v>1851</v>
      </c>
      <c r="I71" s="170" t="s">
        <v>1196</v>
      </c>
      <c r="J71" s="650">
        <v>1</v>
      </c>
      <c r="K71" s="648">
        <v>3</v>
      </c>
      <c r="L71" s="648">
        <v>6</v>
      </c>
      <c r="M71" s="561">
        <v>5</v>
      </c>
      <c r="N71" s="275">
        <f t="shared" si="3"/>
        <v>5</v>
      </c>
      <c r="O71" s="68">
        <v>7</v>
      </c>
      <c r="P71" s="95">
        <v>0</v>
      </c>
      <c r="Q71" s="96">
        <v>6</v>
      </c>
      <c r="R71" s="77">
        <f t="shared" si="4"/>
        <v>6.5</v>
      </c>
      <c r="S71" s="78">
        <v>35</v>
      </c>
      <c r="T71" s="79">
        <f t="shared" si="5"/>
        <v>46.5</v>
      </c>
      <c r="U71" s="80"/>
    </row>
    <row r="72" spans="1:21" ht="18" customHeight="1">
      <c r="A72" s="244">
        <v>60</v>
      </c>
      <c r="B72" s="247" t="s">
        <v>696</v>
      </c>
      <c r="C72" s="167" t="s">
        <v>1549</v>
      </c>
      <c r="D72" s="369">
        <v>5</v>
      </c>
      <c r="E72" s="170" t="s">
        <v>1535</v>
      </c>
      <c r="F72" s="173" t="s">
        <v>1533</v>
      </c>
      <c r="G72" s="325" t="s">
        <v>27</v>
      </c>
      <c r="H72" s="167" t="s">
        <v>1537</v>
      </c>
      <c r="I72" s="170" t="s">
        <v>1196</v>
      </c>
      <c r="J72" s="650">
        <v>2</v>
      </c>
      <c r="K72" s="648">
        <v>6</v>
      </c>
      <c r="L72" s="648">
        <v>1</v>
      </c>
      <c r="M72" s="561">
        <v>5</v>
      </c>
      <c r="N72" s="275">
        <f t="shared" si="3"/>
        <v>4</v>
      </c>
      <c r="O72" s="68">
        <v>6</v>
      </c>
      <c r="P72" s="95">
        <v>0</v>
      </c>
      <c r="Q72" s="96">
        <v>0</v>
      </c>
      <c r="R72" s="77">
        <f t="shared" si="4"/>
        <v>3</v>
      </c>
      <c r="S72" s="78">
        <v>38</v>
      </c>
      <c r="T72" s="79">
        <f t="shared" si="5"/>
        <v>45</v>
      </c>
      <c r="U72" s="80"/>
    </row>
    <row r="73" spans="1:21" ht="18" customHeight="1">
      <c r="A73" s="244">
        <v>61</v>
      </c>
      <c r="B73" s="247" t="s">
        <v>723</v>
      </c>
      <c r="C73" s="167" t="s">
        <v>2375</v>
      </c>
      <c r="D73" s="360">
        <v>6</v>
      </c>
      <c r="E73" s="326" t="s">
        <v>179</v>
      </c>
      <c r="F73" s="173" t="s">
        <v>180</v>
      </c>
      <c r="G73" s="324" t="s">
        <v>2341</v>
      </c>
      <c r="H73" s="167" t="s">
        <v>2376</v>
      </c>
      <c r="I73" s="170" t="s">
        <v>28</v>
      </c>
      <c r="J73" s="650">
        <v>5</v>
      </c>
      <c r="K73" s="648">
        <v>5</v>
      </c>
      <c r="L73" s="648">
        <v>7</v>
      </c>
      <c r="M73" s="561">
        <v>5</v>
      </c>
      <c r="N73" s="275">
        <f t="shared" si="3"/>
        <v>12</v>
      </c>
      <c r="O73" s="68">
        <v>4</v>
      </c>
      <c r="P73" s="95">
        <v>6</v>
      </c>
      <c r="Q73" s="96">
        <v>1</v>
      </c>
      <c r="R73" s="77">
        <f t="shared" si="4"/>
        <v>5.5</v>
      </c>
      <c r="S73" s="78">
        <v>26</v>
      </c>
      <c r="T73" s="79">
        <f t="shared" si="5"/>
        <v>43.5</v>
      </c>
      <c r="U73" s="80"/>
    </row>
    <row r="74" spans="1:21" ht="18" customHeight="1">
      <c r="A74" s="244">
        <v>62</v>
      </c>
      <c r="B74" s="247" t="s">
        <v>725</v>
      </c>
      <c r="C74" s="167" t="s">
        <v>2424</v>
      </c>
      <c r="D74" s="360">
        <v>6</v>
      </c>
      <c r="E74" s="170" t="s">
        <v>2421</v>
      </c>
      <c r="F74" s="173" t="s">
        <v>2417</v>
      </c>
      <c r="G74" s="324" t="s">
        <v>2393</v>
      </c>
      <c r="H74" s="167" t="s">
        <v>2422</v>
      </c>
      <c r="I74" s="170" t="s">
        <v>1196</v>
      </c>
      <c r="J74" s="650">
        <v>0</v>
      </c>
      <c r="K74" s="648">
        <v>2</v>
      </c>
      <c r="L74" s="648">
        <v>1</v>
      </c>
      <c r="M74" s="561">
        <v>0</v>
      </c>
      <c r="N74" s="275">
        <f t="shared" si="3"/>
        <v>3</v>
      </c>
      <c r="O74" s="68">
        <v>1</v>
      </c>
      <c r="P74" s="95">
        <v>1</v>
      </c>
      <c r="Q74" s="96">
        <v>3</v>
      </c>
      <c r="R74" s="77">
        <f t="shared" si="4"/>
        <v>2.5</v>
      </c>
      <c r="S74" s="78">
        <v>36</v>
      </c>
      <c r="T74" s="79">
        <f t="shared" si="5"/>
        <v>41.5</v>
      </c>
      <c r="U74" s="80"/>
    </row>
    <row r="75" spans="1:21" ht="18" customHeight="1">
      <c r="A75" s="244">
        <v>63</v>
      </c>
      <c r="B75" s="247" t="s">
        <v>702</v>
      </c>
      <c r="C75" s="190" t="s">
        <v>1845</v>
      </c>
      <c r="D75" s="398">
        <v>5</v>
      </c>
      <c r="E75" s="195" t="s">
        <v>1846</v>
      </c>
      <c r="F75" s="201" t="s">
        <v>1808</v>
      </c>
      <c r="G75" s="325" t="s">
        <v>1812</v>
      </c>
      <c r="H75" s="167" t="s">
        <v>1843</v>
      </c>
      <c r="I75" s="170" t="s">
        <v>1196</v>
      </c>
      <c r="J75" s="650">
        <v>2</v>
      </c>
      <c r="K75" s="648">
        <v>4</v>
      </c>
      <c r="L75" s="648">
        <v>3</v>
      </c>
      <c r="M75" s="561">
        <v>5</v>
      </c>
      <c r="N75" s="275">
        <f t="shared" si="3"/>
        <v>4</v>
      </c>
      <c r="O75" s="68">
        <v>3</v>
      </c>
      <c r="P75" s="95">
        <v>4</v>
      </c>
      <c r="Q75" s="96">
        <v>7</v>
      </c>
      <c r="R75" s="77">
        <f t="shared" si="4"/>
        <v>7</v>
      </c>
      <c r="S75" s="78">
        <v>30</v>
      </c>
      <c r="T75" s="79">
        <f t="shared" si="5"/>
        <v>41</v>
      </c>
      <c r="U75" s="80"/>
    </row>
    <row r="76" spans="1:21" ht="18" customHeight="1">
      <c r="A76" s="244">
        <v>64</v>
      </c>
      <c r="B76" s="247" t="s">
        <v>716</v>
      </c>
      <c r="C76" s="167" t="s">
        <v>2019</v>
      </c>
      <c r="D76" s="360">
        <v>6</v>
      </c>
      <c r="E76" s="170" t="s">
        <v>2020</v>
      </c>
      <c r="F76" s="173" t="s">
        <v>1980</v>
      </c>
      <c r="G76" s="325" t="s">
        <v>1987</v>
      </c>
      <c r="H76" s="167" t="s">
        <v>2013</v>
      </c>
      <c r="I76" s="170" t="s">
        <v>1196</v>
      </c>
      <c r="J76" s="650">
        <v>2</v>
      </c>
      <c r="K76" s="648">
        <v>2</v>
      </c>
      <c r="L76" s="648">
        <v>0</v>
      </c>
      <c r="M76" s="561">
        <v>0</v>
      </c>
      <c r="N76" s="275">
        <f t="shared" si="3"/>
        <v>4</v>
      </c>
      <c r="O76" s="68">
        <v>2</v>
      </c>
      <c r="P76" s="95">
        <v>3</v>
      </c>
      <c r="Q76" s="96">
        <v>0</v>
      </c>
      <c r="R76" s="77">
        <f t="shared" si="4"/>
        <v>2.5</v>
      </c>
      <c r="S76" s="78">
        <v>34</v>
      </c>
      <c r="T76" s="79">
        <f t="shared" si="5"/>
        <v>40.5</v>
      </c>
      <c r="U76" s="80"/>
    </row>
    <row r="77" spans="1:21" ht="18" customHeight="1">
      <c r="A77" s="244">
        <v>65</v>
      </c>
      <c r="B77" s="247" t="s">
        <v>721</v>
      </c>
      <c r="C77" s="167" t="s">
        <v>2330</v>
      </c>
      <c r="D77" s="360">
        <v>6</v>
      </c>
      <c r="E77" s="170" t="s">
        <v>2319</v>
      </c>
      <c r="F77" s="173" t="s">
        <v>2266</v>
      </c>
      <c r="G77" s="325" t="s">
        <v>2267</v>
      </c>
      <c r="H77" s="167" t="s">
        <v>2320</v>
      </c>
      <c r="I77" s="170" t="s">
        <v>1196</v>
      </c>
      <c r="J77" s="650">
        <v>4</v>
      </c>
      <c r="K77" s="648">
        <v>4</v>
      </c>
      <c r="L77" s="648">
        <v>3</v>
      </c>
      <c r="M77" s="561">
        <v>5</v>
      </c>
      <c r="N77" s="275">
        <f aca="true" t="shared" si="6" ref="N77:N84">J77+K77+L77-M77</f>
        <v>6</v>
      </c>
      <c r="O77" s="68">
        <v>5</v>
      </c>
      <c r="P77" s="95">
        <v>12</v>
      </c>
      <c r="Q77" s="96">
        <v>3</v>
      </c>
      <c r="R77" s="77">
        <f aca="true" t="shared" si="7" ref="R77:R84">(Q77+O77+P77)*0.5</f>
        <v>10</v>
      </c>
      <c r="S77" s="78">
        <v>24</v>
      </c>
      <c r="T77" s="79">
        <f aca="true" t="shared" si="8" ref="T77:T84">R77+S77+N77</f>
        <v>40</v>
      </c>
      <c r="U77" s="80"/>
    </row>
    <row r="78" spans="1:21" ht="18" customHeight="1">
      <c r="A78" s="244">
        <v>66</v>
      </c>
      <c r="B78" s="247" t="s">
        <v>763</v>
      </c>
      <c r="C78" s="167" t="s">
        <v>2114</v>
      </c>
      <c r="D78" s="378">
        <v>8</v>
      </c>
      <c r="E78" s="326" t="s">
        <v>176</v>
      </c>
      <c r="F78" s="173" t="s">
        <v>177</v>
      </c>
      <c r="G78" s="325" t="s">
        <v>2092</v>
      </c>
      <c r="H78" s="167" t="s">
        <v>2098</v>
      </c>
      <c r="I78" s="170" t="s">
        <v>1196</v>
      </c>
      <c r="J78" s="650">
        <v>3</v>
      </c>
      <c r="K78" s="648">
        <v>3</v>
      </c>
      <c r="L78" s="648">
        <v>1</v>
      </c>
      <c r="M78" s="561">
        <v>0</v>
      </c>
      <c r="N78" s="275">
        <f t="shared" si="6"/>
        <v>7</v>
      </c>
      <c r="O78" s="68">
        <v>2</v>
      </c>
      <c r="P78" s="95">
        <v>1</v>
      </c>
      <c r="Q78" s="96">
        <v>4</v>
      </c>
      <c r="R78" s="77">
        <f t="shared" si="7"/>
        <v>3.5</v>
      </c>
      <c r="S78" s="78">
        <v>28</v>
      </c>
      <c r="T78" s="79">
        <f t="shared" si="8"/>
        <v>38.5</v>
      </c>
      <c r="U78" s="80"/>
    </row>
    <row r="79" spans="1:21" ht="18" customHeight="1">
      <c r="A79" s="244">
        <v>67</v>
      </c>
      <c r="B79" s="247" t="s">
        <v>705</v>
      </c>
      <c r="C79" s="167" t="s">
        <v>2018</v>
      </c>
      <c r="D79" s="369">
        <v>5</v>
      </c>
      <c r="E79" s="170" t="s">
        <v>25</v>
      </c>
      <c r="F79" s="173" t="s">
        <v>1980</v>
      </c>
      <c r="G79" s="325" t="s">
        <v>1987</v>
      </c>
      <c r="H79" s="167" t="s">
        <v>2013</v>
      </c>
      <c r="I79" s="170" t="s">
        <v>1196</v>
      </c>
      <c r="J79" s="650">
        <v>3</v>
      </c>
      <c r="K79" s="648">
        <v>5</v>
      </c>
      <c r="L79" s="648">
        <v>5</v>
      </c>
      <c r="M79" s="561">
        <v>0</v>
      </c>
      <c r="N79" s="275">
        <f t="shared" si="6"/>
        <v>13</v>
      </c>
      <c r="O79" s="68">
        <v>1</v>
      </c>
      <c r="P79" s="95">
        <v>1</v>
      </c>
      <c r="Q79" s="96">
        <v>0</v>
      </c>
      <c r="R79" s="77">
        <f t="shared" si="7"/>
        <v>1</v>
      </c>
      <c r="S79" s="78">
        <v>24</v>
      </c>
      <c r="T79" s="79">
        <f t="shared" si="8"/>
        <v>38</v>
      </c>
      <c r="U79" s="80"/>
    </row>
    <row r="80" spans="1:21" ht="18" customHeight="1">
      <c r="A80" s="244">
        <v>68</v>
      </c>
      <c r="B80" s="247" t="s">
        <v>759</v>
      </c>
      <c r="C80" s="167" t="s">
        <v>1653</v>
      </c>
      <c r="D80" s="378">
        <v>8</v>
      </c>
      <c r="E80" s="170" t="s">
        <v>1606</v>
      </c>
      <c r="F80" s="173" t="s">
        <v>1607</v>
      </c>
      <c r="G80" s="325" t="s">
        <v>1613</v>
      </c>
      <c r="H80" s="167" t="s">
        <v>1614</v>
      </c>
      <c r="I80" s="170" t="s">
        <v>1196</v>
      </c>
      <c r="J80" s="650">
        <v>1</v>
      </c>
      <c r="K80" s="648">
        <v>2</v>
      </c>
      <c r="L80" s="648">
        <v>0</v>
      </c>
      <c r="M80" s="561">
        <v>0</v>
      </c>
      <c r="N80" s="275">
        <f t="shared" si="6"/>
        <v>3</v>
      </c>
      <c r="O80" s="68">
        <v>1</v>
      </c>
      <c r="P80" s="95">
        <v>1</v>
      </c>
      <c r="Q80" s="96">
        <v>0</v>
      </c>
      <c r="R80" s="77">
        <f t="shared" si="7"/>
        <v>1</v>
      </c>
      <c r="S80" s="78">
        <v>28</v>
      </c>
      <c r="T80" s="79">
        <f t="shared" si="8"/>
        <v>32</v>
      </c>
      <c r="U80" s="80"/>
    </row>
    <row r="81" spans="1:21" ht="18" customHeight="1">
      <c r="A81" s="244">
        <v>69</v>
      </c>
      <c r="B81" s="705" t="s">
        <v>704</v>
      </c>
      <c r="C81" s="185" t="s">
        <v>947</v>
      </c>
      <c r="D81" s="706">
        <v>5</v>
      </c>
      <c r="E81" s="195" t="s">
        <v>1883</v>
      </c>
      <c r="F81" s="193" t="s">
        <v>1872</v>
      </c>
      <c r="G81" s="323" t="s">
        <v>1876</v>
      </c>
      <c r="H81" s="185" t="s">
        <v>1885</v>
      </c>
      <c r="I81" s="195" t="s">
        <v>1196</v>
      </c>
      <c r="J81" s="707">
        <v>0</v>
      </c>
      <c r="K81" s="645">
        <v>0</v>
      </c>
      <c r="L81" s="645">
        <v>0</v>
      </c>
      <c r="M81" s="697">
        <v>5</v>
      </c>
      <c r="N81" s="698">
        <f t="shared" si="6"/>
        <v>-5</v>
      </c>
      <c r="O81" s="699">
        <v>1</v>
      </c>
      <c r="P81" s="700">
        <v>1</v>
      </c>
      <c r="Q81" s="701">
        <v>1</v>
      </c>
      <c r="R81" s="702">
        <f t="shared" si="7"/>
        <v>1.5</v>
      </c>
      <c r="S81" s="703">
        <v>29</v>
      </c>
      <c r="T81" s="704">
        <f t="shared" si="8"/>
        <v>25.5</v>
      </c>
      <c r="U81" s="80"/>
    </row>
    <row r="82" spans="1:21" ht="18" customHeight="1">
      <c r="A82" s="244">
        <v>70</v>
      </c>
      <c r="B82" s="247" t="s">
        <v>734</v>
      </c>
      <c r="C82" s="167" t="s">
        <v>1454</v>
      </c>
      <c r="D82" s="374">
        <v>7</v>
      </c>
      <c r="E82" s="170" t="s">
        <v>1455</v>
      </c>
      <c r="F82" s="173" t="s">
        <v>1432</v>
      </c>
      <c r="G82" s="325" t="s">
        <v>1427</v>
      </c>
      <c r="H82" s="167" t="s">
        <v>1458</v>
      </c>
      <c r="I82" s="170" t="s">
        <v>1196</v>
      </c>
      <c r="J82" s="650">
        <v>0</v>
      </c>
      <c r="K82" s="648">
        <v>0</v>
      </c>
      <c r="L82" s="648">
        <v>0</v>
      </c>
      <c r="M82" s="561">
        <v>0</v>
      </c>
      <c r="N82" s="275">
        <f t="shared" si="6"/>
        <v>0</v>
      </c>
      <c r="O82" s="68">
        <v>0</v>
      </c>
      <c r="P82" s="95">
        <v>0</v>
      </c>
      <c r="Q82" s="96">
        <v>0</v>
      </c>
      <c r="R82" s="77">
        <f t="shared" si="7"/>
        <v>0</v>
      </c>
      <c r="S82" s="78">
        <v>0</v>
      </c>
      <c r="T82" s="79">
        <f t="shared" si="8"/>
        <v>0</v>
      </c>
      <c r="U82" s="80"/>
    </row>
    <row r="83" spans="1:21" ht="18" customHeight="1" thickBot="1">
      <c r="A83" s="566">
        <v>71</v>
      </c>
      <c r="B83" s="247" t="s">
        <v>755</v>
      </c>
      <c r="C83" s="567" t="s">
        <v>1411</v>
      </c>
      <c r="D83" s="603">
        <v>8</v>
      </c>
      <c r="E83" s="237" t="s">
        <v>1412</v>
      </c>
      <c r="F83" s="519" t="s">
        <v>1368</v>
      </c>
      <c r="G83" s="562" t="s">
        <v>1370</v>
      </c>
      <c r="H83" s="567" t="s">
        <v>1415</v>
      </c>
      <c r="I83" s="237" t="s">
        <v>1196</v>
      </c>
      <c r="J83" s="651"/>
      <c r="K83" s="652"/>
      <c r="L83" s="652"/>
      <c r="M83" s="561"/>
      <c r="N83" s="557">
        <f t="shared" si="6"/>
        <v>0</v>
      </c>
      <c r="O83" s="303">
        <v>0</v>
      </c>
      <c r="P83" s="263">
        <v>0</v>
      </c>
      <c r="Q83" s="304">
        <v>0</v>
      </c>
      <c r="R83" s="84">
        <f t="shared" si="7"/>
        <v>0</v>
      </c>
      <c r="S83" s="85">
        <v>0</v>
      </c>
      <c r="T83" s="86">
        <f t="shared" si="8"/>
        <v>0</v>
      </c>
      <c r="U83" s="87"/>
    </row>
    <row r="84" spans="1:21" ht="15.75" thickBot="1">
      <c r="A84" s="568">
        <v>72</v>
      </c>
      <c r="B84" s="247" t="s">
        <v>756</v>
      </c>
      <c r="C84" s="601" t="s">
        <v>1413</v>
      </c>
      <c r="D84" s="602">
        <v>8</v>
      </c>
      <c r="E84" s="604" t="s">
        <v>1414</v>
      </c>
      <c r="F84" s="604" t="s">
        <v>1368</v>
      </c>
      <c r="G84" s="689" t="s">
        <v>1370</v>
      </c>
      <c r="H84" s="601" t="s">
        <v>1408</v>
      </c>
      <c r="I84" s="605" t="s">
        <v>1196</v>
      </c>
      <c r="J84" s="650"/>
      <c r="K84" s="648"/>
      <c r="L84" s="648"/>
      <c r="M84" s="561"/>
      <c r="N84" s="275">
        <f t="shared" si="6"/>
        <v>0</v>
      </c>
      <c r="O84" s="68">
        <v>0</v>
      </c>
      <c r="P84" s="95">
        <v>0</v>
      </c>
      <c r="Q84" s="96">
        <v>0</v>
      </c>
      <c r="R84" s="77">
        <f t="shared" si="7"/>
        <v>0</v>
      </c>
      <c r="S84" s="78">
        <v>0</v>
      </c>
      <c r="T84" s="79">
        <f t="shared" si="8"/>
        <v>0</v>
      </c>
      <c r="U84" s="80"/>
    </row>
    <row r="85" spans="2:6" ht="15">
      <c r="B85" s="564" t="s">
        <v>191</v>
      </c>
      <c r="C85" s="464"/>
      <c r="D85" s="464"/>
      <c r="E85" s="464"/>
      <c r="F85" s="464"/>
    </row>
    <row r="86" spans="3:7" ht="15">
      <c r="C86" s="50"/>
      <c r="G86" s="154" t="s">
        <v>215</v>
      </c>
    </row>
    <row r="87" spans="3:7" ht="15">
      <c r="C87" s="50"/>
      <c r="D87" s="382">
        <v>5</v>
      </c>
      <c r="E87" s="361">
        <v>11</v>
      </c>
      <c r="G87" s="154" t="s">
        <v>212</v>
      </c>
    </row>
    <row r="88" spans="3:7" ht="15">
      <c r="C88" s="50"/>
      <c r="D88" s="383">
        <v>6</v>
      </c>
      <c r="E88" s="384">
        <v>20</v>
      </c>
      <c r="G88" s="154" t="s">
        <v>213</v>
      </c>
    </row>
    <row r="89" spans="3:7" ht="15">
      <c r="C89" s="50"/>
      <c r="D89" s="385">
        <v>7</v>
      </c>
      <c r="E89" s="386">
        <v>24</v>
      </c>
      <c r="G89" s="154" t="s">
        <v>214</v>
      </c>
    </row>
    <row r="90" spans="3:14" ht="15">
      <c r="C90" s="50"/>
      <c r="D90" s="387">
        <v>8</v>
      </c>
      <c r="E90" s="388">
        <v>16</v>
      </c>
      <c r="N90" s="50"/>
    </row>
    <row r="91" spans="7:9" ht="18.75" customHeight="1">
      <c r="G91" s="99"/>
      <c r="H91" s="98"/>
      <c r="I91" s="98"/>
    </row>
    <row r="92" ht="15.75" thickBot="1">
      <c r="D92" s="51" t="s">
        <v>1016</v>
      </c>
    </row>
    <row r="93" spans="4:14" ht="21" customHeight="1" thickBot="1">
      <c r="D93" s="524" t="s">
        <v>1008</v>
      </c>
      <c r="E93" s="915" t="s">
        <v>1009</v>
      </c>
      <c r="F93" s="900"/>
      <c r="G93" s="900"/>
      <c r="H93" s="916"/>
      <c r="I93" s="892" t="s">
        <v>1010</v>
      </c>
      <c r="J93" s="893"/>
      <c r="N93" s="50"/>
    </row>
    <row r="94" spans="4:10" ht="21.75" customHeight="1">
      <c r="D94" s="88">
        <v>1</v>
      </c>
      <c r="E94" s="933" t="s">
        <v>1021</v>
      </c>
      <c r="F94" s="934"/>
      <c r="G94" s="934"/>
      <c r="H94" s="935"/>
      <c r="I94" s="927" t="s">
        <v>1014</v>
      </c>
      <c r="J94" s="928"/>
    </row>
    <row r="95" spans="4:10" ht="20.25" customHeight="1">
      <c r="D95" s="89">
        <v>2</v>
      </c>
      <c r="E95" s="936" t="s">
        <v>1022</v>
      </c>
      <c r="F95" s="937"/>
      <c r="G95" s="937"/>
      <c r="H95" s="938"/>
      <c r="I95" s="929" t="s">
        <v>1014</v>
      </c>
      <c r="J95" s="930"/>
    </row>
    <row r="96" spans="4:10" ht="25.5" customHeight="1">
      <c r="D96" s="89">
        <v>3</v>
      </c>
      <c r="E96" s="936" t="s">
        <v>1023</v>
      </c>
      <c r="F96" s="937"/>
      <c r="G96" s="937"/>
      <c r="H96" s="938"/>
      <c r="I96" s="929" t="s">
        <v>1015</v>
      </c>
      <c r="J96" s="930"/>
    </row>
    <row r="97" spans="4:10" ht="40.5" customHeight="1" thickBot="1">
      <c r="D97" s="90">
        <v>4</v>
      </c>
      <c r="E97" s="924" t="s">
        <v>287</v>
      </c>
      <c r="F97" s="925"/>
      <c r="G97" s="925"/>
      <c r="H97" s="926"/>
      <c r="I97" s="931" t="s">
        <v>282</v>
      </c>
      <c r="J97" s="932"/>
    </row>
  </sheetData>
  <sheetProtection/>
  <mergeCells count="33">
    <mergeCell ref="V17:V23"/>
    <mergeCell ref="V24:V30"/>
    <mergeCell ref="V31:V37"/>
    <mergeCell ref="E96:H96"/>
    <mergeCell ref="I93:J93"/>
    <mergeCell ref="A8:T8"/>
    <mergeCell ref="E97:H97"/>
    <mergeCell ref="I94:J94"/>
    <mergeCell ref="I95:J95"/>
    <mergeCell ref="I96:J96"/>
    <mergeCell ref="I97:J97"/>
    <mergeCell ref="E94:H94"/>
    <mergeCell ref="E95:H95"/>
    <mergeCell ref="V10:V12"/>
    <mergeCell ref="G10:G12"/>
    <mergeCell ref="L11:L12"/>
    <mergeCell ref="I10:I12"/>
    <mergeCell ref="A5:T5"/>
    <mergeCell ref="A6:T6"/>
    <mergeCell ref="S10:S11"/>
    <mergeCell ref="T10:T12"/>
    <mergeCell ref="J11:J12"/>
    <mergeCell ref="B10:B12"/>
    <mergeCell ref="A10:A12"/>
    <mergeCell ref="E93:H93"/>
    <mergeCell ref="U10:U12"/>
    <mergeCell ref="K11:K12"/>
    <mergeCell ref="O10:R10"/>
    <mergeCell ref="J10:N10"/>
    <mergeCell ref="M11:M12"/>
    <mergeCell ref="C10:C12"/>
    <mergeCell ref="D10:D12"/>
    <mergeCell ref="E10:E12"/>
  </mergeCells>
  <printOptions horizontalCentered="1"/>
  <pageMargins left="0.236220472440945" right="0.236220472440945" top="0.354330708661417" bottom="0.925833333333333" header="0.31496062992126" footer="0.6875"/>
  <pageSetup horizontalDpi="600" verticalDpi="600" orientation="landscape" paperSize="9" scale="60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91"/>
  <sheetViews>
    <sheetView tabSelected="1" zoomScale="75" zoomScaleNormal="75" zoomScalePageLayoutView="0" workbookViewId="0" topLeftCell="A1">
      <selection activeCell="T6" sqref="T6"/>
    </sheetView>
  </sheetViews>
  <sheetFormatPr defaultColWidth="9.140625" defaultRowHeight="15"/>
  <cols>
    <col min="1" max="1" width="5.421875" style="0" customWidth="1"/>
    <col min="2" max="2" width="11.00390625" style="0" customWidth="1"/>
    <col min="3" max="3" width="25.7109375" style="0" customWidth="1"/>
    <col min="4" max="4" width="6.00390625" style="0" customWidth="1"/>
    <col min="5" max="5" width="27.421875" style="0" customWidth="1"/>
    <col min="6" max="6" width="14.57421875" style="0" customWidth="1"/>
    <col min="7" max="7" width="11.8515625" style="0" customWidth="1"/>
    <col min="8" max="8" width="18.57421875" style="0" customWidth="1"/>
    <col min="9" max="9" width="11.8515625" style="0" customWidth="1"/>
    <col min="10" max="11" width="7.28125" style="0" customWidth="1"/>
    <col min="12" max="12" width="8.8515625" style="0" customWidth="1"/>
    <col min="13" max="14" width="7.7109375" style="0" customWidth="1"/>
    <col min="15" max="15" width="8.7109375" style="0" customWidth="1"/>
    <col min="16" max="16" width="9.7109375" style="0" customWidth="1"/>
    <col min="17" max="17" width="10.28125" style="0" customWidth="1"/>
    <col min="18" max="18" width="10.57421875" style="0" customWidth="1"/>
    <col min="19" max="20" width="5.7109375" style="0" customWidth="1"/>
    <col min="21" max="21" width="6.7109375" style="0" customWidth="1"/>
    <col min="22" max="23" width="5.7109375" style="0" customWidth="1"/>
    <col min="24" max="24" width="7.7109375" style="0" customWidth="1"/>
    <col min="25" max="25" width="4.28125" style="0" customWidth="1"/>
  </cols>
  <sheetData>
    <row r="1" spans="1:16" ht="15">
      <c r="A1" s="50" t="s">
        <v>995</v>
      </c>
      <c r="D1" s="4"/>
      <c r="O1" s="42" t="s">
        <v>966</v>
      </c>
      <c r="P1" t="s">
        <v>1112</v>
      </c>
    </row>
    <row r="2" spans="1:19" ht="15">
      <c r="A2" s="50" t="s">
        <v>996</v>
      </c>
      <c r="B2" s="6"/>
      <c r="C2" s="6"/>
      <c r="D2" s="6"/>
      <c r="E2" s="1"/>
      <c r="F2" s="1"/>
      <c r="G2" s="1"/>
      <c r="H2" s="1"/>
      <c r="I2" s="1"/>
      <c r="J2" s="1"/>
      <c r="K2" s="1"/>
      <c r="N2" s="6"/>
      <c r="O2" s="42" t="s">
        <v>967</v>
      </c>
      <c r="P2" s="38" t="s">
        <v>1113</v>
      </c>
      <c r="Q2" s="38"/>
      <c r="R2" s="38"/>
      <c r="S2" s="38"/>
    </row>
    <row r="3" spans="1:19" ht="15">
      <c r="A3" s="50"/>
      <c r="B3" s="6"/>
      <c r="C3" s="6"/>
      <c r="D3" s="6"/>
      <c r="E3" s="1"/>
      <c r="F3" s="1"/>
      <c r="G3" s="1"/>
      <c r="H3" s="1"/>
      <c r="I3" s="1"/>
      <c r="J3" s="1"/>
      <c r="K3" s="1"/>
      <c r="N3" s="6"/>
      <c r="O3" s="42" t="s">
        <v>968</v>
      </c>
      <c r="P3" s="38" t="s">
        <v>1114</v>
      </c>
      <c r="Q3" s="38"/>
      <c r="R3" s="38"/>
      <c r="S3" s="38"/>
    </row>
    <row r="4" spans="1:19" ht="15">
      <c r="A4" s="51" t="s">
        <v>1111</v>
      </c>
      <c r="B4" s="6"/>
      <c r="C4" s="6"/>
      <c r="D4" s="6"/>
      <c r="E4" s="1"/>
      <c r="F4" s="1"/>
      <c r="G4" s="1"/>
      <c r="H4" s="1"/>
      <c r="I4" s="1"/>
      <c r="J4" s="1"/>
      <c r="K4" s="1"/>
      <c r="N4" s="6"/>
      <c r="O4" s="6"/>
      <c r="P4" s="38"/>
      <c r="Q4" s="38"/>
      <c r="R4" s="38"/>
      <c r="S4" s="38"/>
    </row>
    <row r="5" spans="1:19" ht="15">
      <c r="A5" s="849" t="s">
        <v>982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49"/>
      <c r="R5" s="849"/>
      <c r="S5" s="52"/>
    </row>
    <row r="6" spans="1:19" ht="15">
      <c r="A6" s="849" t="s">
        <v>1062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849"/>
      <c r="R6" s="849"/>
      <c r="S6" s="52"/>
    </row>
    <row r="7" spans="1:19" ht="8.2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19" ht="18.75">
      <c r="A8" s="833" t="s">
        <v>949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</row>
    <row r="9" ht="7.5" customHeight="1" thickBot="1"/>
    <row r="10" spans="1:19" ht="16.5" customHeight="1" thickBot="1">
      <c r="A10" s="842" t="s">
        <v>987</v>
      </c>
      <c r="B10" s="842" t="s">
        <v>988</v>
      </c>
      <c r="C10" s="838" t="s">
        <v>989</v>
      </c>
      <c r="D10" s="842" t="s">
        <v>990</v>
      </c>
      <c r="E10" s="838" t="s">
        <v>991</v>
      </c>
      <c r="F10" s="46"/>
      <c r="G10" s="838" t="s">
        <v>992</v>
      </c>
      <c r="H10" s="47"/>
      <c r="I10" s="894" t="s">
        <v>1115</v>
      </c>
      <c r="J10" s="899" t="s">
        <v>997</v>
      </c>
      <c r="K10" s="900"/>
      <c r="L10" s="901"/>
      <c r="M10" s="884" t="s">
        <v>979</v>
      </c>
      <c r="N10" s="885"/>
      <c r="O10" s="886"/>
      <c r="P10" s="878" t="s">
        <v>998</v>
      </c>
      <c r="Q10" s="906" t="s">
        <v>999</v>
      </c>
      <c r="R10" s="908" t="s">
        <v>962</v>
      </c>
      <c r="S10" s="817" t="s">
        <v>207</v>
      </c>
    </row>
    <row r="11" spans="1:19" ht="18" customHeight="1">
      <c r="A11" s="843"/>
      <c r="B11" s="843"/>
      <c r="C11" s="839"/>
      <c r="D11" s="843"/>
      <c r="E11" s="923"/>
      <c r="F11" s="48" t="s">
        <v>993</v>
      </c>
      <c r="G11" s="839"/>
      <c r="H11" s="49" t="s">
        <v>994</v>
      </c>
      <c r="I11" s="895"/>
      <c r="J11" s="953">
        <v>1</v>
      </c>
      <c r="K11" s="902">
        <v>2</v>
      </c>
      <c r="L11" s="64" t="s">
        <v>1000</v>
      </c>
      <c r="M11" s="54" t="s">
        <v>1001</v>
      </c>
      <c r="N11" s="55" t="s">
        <v>1002</v>
      </c>
      <c r="O11" s="56" t="s">
        <v>1000</v>
      </c>
      <c r="P11" s="879"/>
      <c r="Q11" s="907"/>
      <c r="R11" s="909"/>
      <c r="S11" s="818"/>
    </row>
    <row r="12" spans="1:19" ht="18" customHeight="1" thickBot="1">
      <c r="A12" s="855"/>
      <c r="B12" s="843"/>
      <c r="C12" s="839"/>
      <c r="D12" s="843"/>
      <c r="E12" s="923"/>
      <c r="F12" s="48"/>
      <c r="G12" s="839"/>
      <c r="H12" s="49"/>
      <c r="I12" s="895"/>
      <c r="J12" s="954"/>
      <c r="K12" s="914"/>
      <c r="L12" s="82" t="s">
        <v>1003</v>
      </c>
      <c r="M12" s="58" t="s">
        <v>1024</v>
      </c>
      <c r="N12" s="59" t="s">
        <v>1024</v>
      </c>
      <c r="O12" s="60" t="s">
        <v>1005</v>
      </c>
      <c r="P12" s="61" t="s">
        <v>1004</v>
      </c>
      <c r="Q12" s="907"/>
      <c r="R12" s="910"/>
      <c r="S12" s="818"/>
    </row>
    <row r="13" spans="1:19" ht="18" customHeight="1" thickBot="1">
      <c r="A13" s="43">
        <v>1</v>
      </c>
      <c r="B13" s="164" t="s">
        <v>814</v>
      </c>
      <c r="C13" s="661" t="s">
        <v>1725</v>
      </c>
      <c r="D13" s="662">
        <v>7</v>
      </c>
      <c r="E13" s="663" t="s">
        <v>1723</v>
      </c>
      <c r="F13" s="664" t="s">
        <v>1121</v>
      </c>
      <c r="G13" s="434" t="s">
        <v>1707</v>
      </c>
      <c r="H13" s="665" t="s">
        <v>1724</v>
      </c>
      <c r="I13" s="178" t="s">
        <v>1196</v>
      </c>
      <c r="J13" s="542">
        <v>18</v>
      </c>
      <c r="K13" s="542">
        <v>0</v>
      </c>
      <c r="L13" s="53">
        <f aca="true" t="shared" si="0" ref="L13:L44">J13-K13</f>
        <v>18</v>
      </c>
      <c r="M13" s="65">
        <v>15</v>
      </c>
      <c r="N13" s="94">
        <v>10</v>
      </c>
      <c r="O13" s="160">
        <f aca="true" t="shared" si="1" ref="O13:O44">N13+M13</f>
        <v>25</v>
      </c>
      <c r="P13" s="161">
        <v>50</v>
      </c>
      <c r="Q13" s="70">
        <f aca="true" t="shared" si="2" ref="Q13:Q44">O13+P13+L13</f>
        <v>93</v>
      </c>
      <c r="R13" s="71" t="s">
        <v>950</v>
      </c>
      <c r="S13" s="671"/>
    </row>
    <row r="14" spans="1:19" ht="18" customHeight="1" thickBot="1">
      <c r="A14" s="44">
        <v>2</v>
      </c>
      <c r="B14" s="164" t="s">
        <v>818</v>
      </c>
      <c r="C14" s="236" t="s">
        <v>1974</v>
      </c>
      <c r="D14" s="374">
        <v>7</v>
      </c>
      <c r="E14" s="170" t="s">
        <v>1959</v>
      </c>
      <c r="F14" s="173" t="s">
        <v>1953</v>
      </c>
      <c r="G14" s="424" t="s">
        <v>1950</v>
      </c>
      <c r="H14" s="170" t="s">
        <v>1960</v>
      </c>
      <c r="I14" s="173" t="s">
        <v>1196</v>
      </c>
      <c r="J14" s="451">
        <v>18</v>
      </c>
      <c r="K14" s="451">
        <v>0</v>
      </c>
      <c r="L14" s="275">
        <f t="shared" si="0"/>
        <v>18</v>
      </c>
      <c r="M14" s="68">
        <v>14</v>
      </c>
      <c r="N14" s="96">
        <v>12</v>
      </c>
      <c r="O14" s="77">
        <f t="shared" si="1"/>
        <v>26</v>
      </c>
      <c r="P14" s="159">
        <v>48</v>
      </c>
      <c r="Q14" s="79">
        <f t="shared" si="2"/>
        <v>92</v>
      </c>
      <c r="R14" s="80" t="s">
        <v>951</v>
      </c>
      <c r="S14" s="672"/>
    </row>
    <row r="15" spans="1:19" ht="18" customHeight="1" thickBot="1">
      <c r="A15" s="44">
        <v>3</v>
      </c>
      <c r="B15" s="164" t="s">
        <v>790</v>
      </c>
      <c r="C15" s="236" t="s">
        <v>1401</v>
      </c>
      <c r="D15" s="360">
        <v>6</v>
      </c>
      <c r="E15" s="170" t="s">
        <v>1402</v>
      </c>
      <c r="F15" s="173" t="s">
        <v>1403</v>
      </c>
      <c r="G15" s="324" t="s">
        <v>1370</v>
      </c>
      <c r="H15" s="170" t="s">
        <v>1407</v>
      </c>
      <c r="I15" s="173" t="s">
        <v>1196</v>
      </c>
      <c r="J15" s="451">
        <v>18</v>
      </c>
      <c r="K15" s="451">
        <v>0</v>
      </c>
      <c r="L15" s="275">
        <f t="shared" si="0"/>
        <v>18</v>
      </c>
      <c r="M15" s="68">
        <v>10</v>
      </c>
      <c r="N15" s="96">
        <v>14</v>
      </c>
      <c r="O15" s="77">
        <f t="shared" si="1"/>
        <v>24</v>
      </c>
      <c r="P15" s="159">
        <v>48</v>
      </c>
      <c r="Q15" s="79">
        <f t="shared" si="2"/>
        <v>90</v>
      </c>
      <c r="R15" s="80" t="s">
        <v>952</v>
      </c>
      <c r="S15" s="672"/>
    </row>
    <row r="16" spans="1:19" ht="18" customHeight="1" thickBot="1">
      <c r="A16" s="44">
        <v>4</v>
      </c>
      <c r="B16" s="164" t="s">
        <v>784</v>
      </c>
      <c r="C16" s="269" t="s">
        <v>1220</v>
      </c>
      <c r="D16" s="360">
        <v>6</v>
      </c>
      <c r="E16" s="195" t="s">
        <v>1221</v>
      </c>
      <c r="F16" s="193" t="s">
        <v>1132</v>
      </c>
      <c r="G16" s="322" t="s">
        <v>1192</v>
      </c>
      <c r="H16" s="195" t="s">
        <v>1227</v>
      </c>
      <c r="I16" s="173" t="s">
        <v>1196</v>
      </c>
      <c r="J16" s="451">
        <v>18</v>
      </c>
      <c r="K16" s="451">
        <v>0</v>
      </c>
      <c r="L16" s="275">
        <f t="shared" si="0"/>
        <v>18</v>
      </c>
      <c r="M16" s="68">
        <v>11</v>
      </c>
      <c r="N16" s="96">
        <v>13</v>
      </c>
      <c r="O16" s="77">
        <f t="shared" si="1"/>
        <v>24</v>
      </c>
      <c r="P16" s="159">
        <v>47</v>
      </c>
      <c r="Q16" s="79">
        <f t="shared" si="2"/>
        <v>89</v>
      </c>
      <c r="R16" s="80"/>
      <c r="S16" s="940">
        <v>1</v>
      </c>
    </row>
    <row r="17" spans="1:19" ht="18" customHeight="1" thickBot="1">
      <c r="A17" s="44">
        <v>5</v>
      </c>
      <c r="B17" s="164" t="s">
        <v>785</v>
      </c>
      <c r="C17" s="269" t="s">
        <v>1222</v>
      </c>
      <c r="D17" s="360">
        <v>6</v>
      </c>
      <c r="E17" s="195" t="s">
        <v>1223</v>
      </c>
      <c r="F17" s="193" t="s">
        <v>1191</v>
      </c>
      <c r="G17" s="322" t="s">
        <v>1192</v>
      </c>
      <c r="H17" s="195" t="s">
        <v>1228</v>
      </c>
      <c r="I17" s="173" t="s">
        <v>1196</v>
      </c>
      <c r="J17" s="451">
        <v>19</v>
      </c>
      <c r="K17" s="451">
        <v>0</v>
      </c>
      <c r="L17" s="275">
        <f t="shared" si="0"/>
        <v>19</v>
      </c>
      <c r="M17" s="68">
        <v>11</v>
      </c>
      <c r="N17" s="96">
        <v>15</v>
      </c>
      <c r="O17" s="77">
        <f t="shared" si="1"/>
        <v>26</v>
      </c>
      <c r="P17" s="159">
        <v>44</v>
      </c>
      <c r="Q17" s="79">
        <f t="shared" si="2"/>
        <v>89</v>
      </c>
      <c r="R17" s="80"/>
      <c r="S17" s="887"/>
    </row>
    <row r="18" spans="1:19" ht="18" customHeight="1" thickBot="1">
      <c r="A18" s="44">
        <v>6</v>
      </c>
      <c r="B18" s="164" t="s">
        <v>815</v>
      </c>
      <c r="C18" s="236" t="s">
        <v>1791</v>
      </c>
      <c r="D18" s="374">
        <v>7</v>
      </c>
      <c r="E18" s="170" t="s">
        <v>1755</v>
      </c>
      <c r="F18" s="173" t="s">
        <v>1756</v>
      </c>
      <c r="G18" s="324" t="s">
        <v>1761</v>
      </c>
      <c r="H18" s="170" t="s">
        <v>1762</v>
      </c>
      <c r="I18" s="173" t="s">
        <v>1196</v>
      </c>
      <c r="J18" s="451">
        <v>16</v>
      </c>
      <c r="K18" s="451">
        <v>0</v>
      </c>
      <c r="L18" s="275">
        <f t="shared" si="0"/>
        <v>16</v>
      </c>
      <c r="M18" s="68">
        <v>11</v>
      </c>
      <c r="N18" s="96">
        <v>14</v>
      </c>
      <c r="O18" s="77">
        <f t="shared" si="1"/>
        <v>25</v>
      </c>
      <c r="P18" s="159">
        <v>46</v>
      </c>
      <c r="Q18" s="79">
        <f t="shared" si="2"/>
        <v>87</v>
      </c>
      <c r="R18" s="80"/>
      <c r="S18" s="887"/>
    </row>
    <row r="19" spans="1:19" ht="18" customHeight="1" thickBot="1">
      <c r="A19" s="44">
        <v>7</v>
      </c>
      <c r="B19" s="164" t="s">
        <v>831</v>
      </c>
      <c r="C19" s="236" t="s">
        <v>2323</v>
      </c>
      <c r="D19" s="378">
        <v>8</v>
      </c>
      <c r="E19" s="170" t="s">
        <v>2324</v>
      </c>
      <c r="F19" s="173" t="s">
        <v>2266</v>
      </c>
      <c r="G19" s="324" t="s">
        <v>2267</v>
      </c>
      <c r="H19" s="170" t="s">
        <v>2325</v>
      </c>
      <c r="I19" s="173" t="s">
        <v>1196</v>
      </c>
      <c r="J19" s="451">
        <v>13</v>
      </c>
      <c r="K19" s="451">
        <v>0</v>
      </c>
      <c r="L19" s="275">
        <f t="shared" si="0"/>
        <v>13</v>
      </c>
      <c r="M19" s="68">
        <v>12</v>
      </c>
      <c r="N19" s="96">
        <v>12</v>
      </c>
      <c r="O19" s="77">
        <f t="shared" si="1"/>
        <v>24</v>
      </c>
      <c r="P19" s="667">
        <v>50</v>
      </c>
      <c r="Q19" s="79">
        <f t="shared" si="2"/>
        <v>87</v>
      </c>
      <c r="R19" s="80"/>
      <c r="S19" s="887"/>
    </row>
    <row r="20" spans="1:19" ht="18" customHeight="1" thickBot="1">
      <c r="A20" s="1016">
        <v>8</v>
      </c>
      <c r="B20" s="1017" t="s">
        <v>810</v>
      </c>
      <c r="C20" s="1018" t="s">
        <v>1348</v>
      </c>
      <c r="D20" s="1019">
        <v>7</v>
      </c>
      <c r="E20" s="1020" t="s">
        <v>223</v>
      </c>
      <c r="F20" s="1021" t="s">
        <v>220</v>
      </c>
      <c r="G20" s="1022" t="s">
        <v>1327</v>
      </c>
      <c r="H20" s="1023" t="s">
        <v>1350</v>
      </c>
      <c r="I20" s="1024" t="s">
        <v>1196</v>
      </c>
      <c r="J20" s="1025">
        <v>16</v>
      </c>
      <c r="K20" s="1025">
        <v>0</v>
      </c>
      <c r="L20" s="1026">
        <f t="shared" si="0"/>
        <v>16</v>
      </c>
      <c r="M20" s="1027">
        <v>15</v>
      </c>
      <c r="N20" s="1028">
        <v>11</v>
      </c>
      <c r="O20" s="1029">
        <f t="shared" si="1"/>
        <v>26</v>
      </c>
      <c r="P20" s="1030">
        <v>43</v>
      </c>
      <c r="Q20" s="1031">
        <f t="shared" si="2"/>
        <v>85</v>
      </c>
      <c r="R20" s="80"/>
      <c r="S20" s="887"/>
    </row>
    <row r="21" spans="1:19" ht="18" customHeight="1" thickBot="1">
      <c r="A21" s="44">
        <v>9</v>
      </c>
      <c r="B21" s="164" t="s">
        <v>812</v>
      </c>
      <c r="C21" s="236" t="s">
        <v>1404</v>
      </c>
      <c r="D21" s="374">
        <v>7</v>
      </c>
      <c r="E21" s="170" t="s">
        <v>1405</v>
      </c>
      <c r="F21" s="173" t="s">
        <v>1368</v>
      </c>
      <c r="G21" s="324" t="s">
        <v>1370</v>
      </c>
      <c r="H21" s="170" t="s">
        <v>1408</v>
      </c>
      <c r="I21" s="173" t="s">
        <v>1196</v>
      </c>
      <c r="J21" s="451">
        <v>18</v>
      </c>
      <c r="K21" s="451">
        <v>0</v>
      </c>
      <c r="L21" s="275">
        <f t="shared" si="0"/>
        <v>18</v>
      </c>
      <c r="M21" s="68">
        <v>10</v>
      </c>
      <c r="N21" s="96">
        <v>9</v>
      </c>
      <c r="O21" s="77">
        <f t="shared" si="1"/>
        <v>19</v>
      </c>
      <c r="P21" s="159">
        <v>48</v>
      </c>
      <c r="Q21" s="79">
        <f t="shared" si="2"/>
        <v>85</v>
      </c>
      <c r="R21" s="80"/>
      <c r="S21" s="888"/>
    </row>
    <row r="22" spans="1:19" ht="18" customHeight="1" thickBot="1">
      <c r="A22" s="44">
        <v>10</v>
      </c>
      <c r="B22" s="164" t="s">
        <v>769</v>
      </c>
      <c r="C22" s="236" t="s">
        <v>1555</v>
      </c>
      <c r="D22" s="369">
        <v>5</v>
      </c>
      <c r="E22" s="170" t="s">
        <v>1517</v>
      </c>
      <c r="F22" s="173" t="s">
        <v>1118</v>
      </c>
      <c r="G22" s="324" t="s">
        <v>27</v>
      </c>
      <c r="H22" s="170" t="s">
        <v>1520</v>
      </c>
      <c r="I22" s="173" t="s">
        <v>1196</v>
      </c>
      <c r="J22" s="451">
        <v>16</v>
      </c>
      <c r="K22" s="451">
        <v>0</v>
      </c>
      <c r="L22" s="275">
        <f t="shared" si="0"/>
        <v>16</v>
      </c>
      <c r="M22" s="68">
        <v>14</v>
      </c>
      <c r="N22" s="96">
        <v>9</v>
      </c>
      <c r="O22" s="77">
        <f t="shared" si="1"/>
        <v>23</v>
      </c>
      <c r="P22" s="159">
        <v>44</v>
      </c>
      <c r="Q22" s="79">
        <f t="shared" si="2"/>
        <v>83</v>
      </c>
      <c r="R22" s="80"/>
      <c r="S22" s="945">
        <v>2</v>
      </c>
    </row>
    <row r="23" spans="1:19" ht="18" customHeight="1" thickBot="1">
      <c r="A23" s="44">
        <v>11</v>
      </c>
      <c r="B23" s="164" t="s">
        <v>788</v>
      </c>
      <c r="C23" s="269" t="s">
        <v>1294</v>
      </c>
      <c r="D23" s="360">
        <v>6</v>
      </c>
      <c r="E23" s="177" t="s">
        <v>1253</v>
      </c>
      <c r="F23" s="173" t="s">
        <v>1113</v>
      </c>
      <c r="G23" s="324" t="s">
        <v>1256</v>
      </c>
      <c r="H23" s="177" t="s">
        <v>1260</v>
      </c>
      <c r="I23" s="173" t="s">
        <v>1196</v>
      </c>
      <c r="J23" s="451">
        <v>19</v>
      </c>
      <c r="K23" s="451">
        <v>0</v>
      </c>
      <c r="L23" s="275">
        <f t="shared" si="0"/>
        <v>19</v>
      </c>
      <c r="M23" s="68">
        <v>11</v>
      </c>
      <c r="N23" s="96">
        <v>14</v>
      </c>
      <c r="O23" s="77">
        <f t="shared" si="1"/>
        <v>25</v>
      </c>
      <c r="P23" s="159">
        <v>39</v>
      </c>
      <c r="Q23" s="79">
        <f t="shared" si="2"/>
        <v>83</v>
      </c>
      <c r="R23" s="80"/>
      <c r="S23" s="946"/>
    </row>
    <row r="24" spans="1:19" ht="18" customHeight="1" thickBot="1">
      <c r="A24" s="44">
        <v>12</v>
      </c>
      <c r="B24" s="164" t="s">
        <v>787</v>
      </c>
      <c r="C24" s="252" t="s">
        <v>1292</v>
      </c>
      <c r="D24" s="360">
        <v>6</v>
      </c>
      <c r="E24" s="177" t="s">
        <v>1293</v>
      </c>
      <c r="F24" s="193" t="s">
        <v>1113</v>
      </c>
      <c r="G24" s="322" t="s">
        <v>1256</v>
      </c>
      <c r="H24" s="195" t="s">
        <v>1296</v>
      </c>
      <c r="I24" s="173" t="s">
        <v>1196</v>
      </c>
      <c r="J24" s="451">
        <v>16</v>
      </c>
      <c r="K24" s="451">
        <v>0</v>
      </c>
      <c r="L24" s="275">
        <f t="shared" si="0"/>
        <v>16</v>
      </c>
      <c r="M24" s="68">
        <v>10</v>
      </c>
      <c r="N24" s="96">
        <v>13</v>
      </c>
      <c r="O24" s="77">
        <f t="shared" si="1"/>
        <v>23</v>
      </c>
      <c r="P24" s="159">
        <v>43</v>
      </c>
      <c r="Q24" s="79">
        <f t="shared" si="2"/>
        <v>82</v>
      </c>
      <c r="R24" s="80"/>
      <c r="S24" s="946"/>
    </row>
    <row r="25" spans="1:19" ht="18" customHeight="1" thickBot="1">
      <c r="A25" s="1016">
        <v>13</v>
      </c>
      <c r="B25" s="1017" t="s">
        <v>809</v>
      </c>
      <c r="C25" s="1018" t="s">
        <v>1347</v>
      </c>
      <c r="D25" s="1019">
        <v>7</v>
      </c>
      <c r="E25" s="1020" t="s">
        <v>223</v>
      </c>
      <c r="F25" s="1021" t="s">
        <v>220</v>
      </c>
      <c r="G25" s="1022" t="s">
        <v>1327</v>
      </c>
      <c r="H25" s="1023" t="s">
        <v>1350</v>
      </c>
      <c r="I25" s="1024" t="s">
        <v>1196</v>
      </c>
      <c r="J25" s="1025">
        <v>18</v>
      </c>
      <c r="K25" s="1025">
        <v>0</v>
      </c>
      <c r="L25" s="1026">
        <f t="shared" si="0"/>
        <v>18</v>
      </c>
      <c r="M25" s="1027">
        <v>13</v>
      </c>
      <c r="N25" s="1028">
        <v>8</v>
      </c>
      <c r="O25" s="1029">
        <f t="shared" si="1"/>
        <v>21</v>
      </c>
      <c r="P25" s="1030">
        <v>43</v>
      </c>
      <c r="Q25" s="1031">
        <f t="shared" si="2"/>
        <v>82</v>
      </c>
      <c r="R25" s="1032"/>
      <c r="S25" s="946"/>
    </row>
    <row r="26" spans="1:19" ht="18" customHeight="1" thickBot="1">
      <c r="A26" s="44">
        <v>14</v>
      </c>
      <c r="B26" s="164" t="s">
        <v>816</v>
      </c>
      <c r="C26" s="236" t="s">
        <v>1792</v>
      </c>
      <c r="D26" s="374">
        <v>7</v>
      </c>
      <c r="E26" s="170" t="s">
        <v>1774</v>
      </c>
      <c r="F26" s="173" t="s">
        <v>1756</v>
      </c>
      <c r="G26" s="324" t="s">
        <v>1761</v>
      </c>
      <c r="H26" s="170" t="s">
        <v>1793</v>
      </c>
      <c r="I26" s="173" t="s">
        <v>1196</v>
      </c>
      <c r="J26" s="451">
        <v>16</v>
      </c>
      <c r="K26" s="451">
        <v>0</v>
      </c>
      <c r="L26" s="275">
        <f t="shared" si="0"/>
        <v>16</v>
      </c>
      <c r="M26" s="68">
        <v>6</v>
      </c>
      <c r="N26" s="96">
        <v>13</v>
      </c>
      <c r="O26" s="77">
        <f t="shared" si="1"/>
        <v>19</v>
      </c>
      <c r="P26" s="159">
        <v>47</v>
      </c>
      <c r="Q26" s="79">
        <f t="shared" si="2"/>
        <v>82</v>
      </c>
      <c r="R26" s="80"/>
      <c r="S26" s="946"/>
    </row>
    <row r="27" spans="1:19" ht="18" customHeight="1" thickBot="1">
      <c r="A27" s="44">
        <v>15</v>
      </c>
      <c r="B27" s="660" t="s">
        <v>829</v>
      </c>
      <c r="C27" s="478" t="s">
        <v>230</v>
      </c>
      <c r="D27" s="360">
        <v>8</v>
      </c>
      <c r="E27" s="463" t="s">
        <v>2205</v>
      </c>
      <c r="F27" s="479" t="s">
        <v>206</v>
      </c>
      <c r="G27" s="462" t="s">
        <v>2121</v>
      </c>
      <c r="H27" s="463" t="s">
        <v>2206</v>
      </c>
      <c r="I27" s="461" t="s">
        <v>1196</v>
      </c>
      <c r="J27" s="666">
        <v>17</v>
      </c>
      <c r="K27" s="451">
        <v>0</v>
      </c>
      <c r="L27" s="480">
        <f t="shared" si="0"/>
        <v>17</v>
      </c>
      <c r="M27" s="481">
        <v>11</v>
      </c>
      <c r="N27" s="482">
        <v>11</v>
      </c>
      <c r="O27" s="483">
        <f t="shared" si="1"/>
        <v>22</v>
      </c>
      <c r="P27" s="669">
        <v>43</v>
      </c>
      <c r="Q27" s="484">
        <f t="shared" si="2"/>
        <v>82</v>
      </c>
      <c r="R27" s="80"/>
      <c r="S27" s="947"/>
    </row>
    <row r="28" spans="1:19" ht="18" customHeight="1">
      <c r="A28" s="44">
        <v>16</v>
      </c>
      <c r="B28" s="164" t="s">
        <v>800</v>
      </c>
      <c r="C28" s="236" t="s">
        <v>1975</v>
      </c>
      <c r="D28" s="360">
        <v>6</v>
      </c>
      <c r="E28" s="170" t="s">
        <v>1959</v>
      </c>
      <c r="F28" s="173" t="s">
        <v>1953</v>
      </c>
      <c r="G28" s="424" t="s">
        <v>1950</v>
      </c>
      <c r="H28" s="170" t="s">
        <v>1960</v>
      </c>
      <c r="I28" s="173" t="s">
        <v>1196</v>
      </c>
      <c r="J28" s="451">
        <v>15</v>
      </c>
      <c r="K28" s="451">
        <v>0</v>
      </c>
      <c r="L28" s="275">
        <f t="shared" si="0"/>
        <v>15</v>
      </c>
      <c r="M28" s="68">
        <v>11</v>
      </c>
      <c r="N28" s="96">
        <v>11</v>
      </c>
      <c r="O28" s="77">
        <f t="shared" si="1"/>
        <v>22</v>
      </c>
      <c r="P28" s="159">
        <v>44</v>
      </c>
      <c r="Q28" s="79">
        <f t="shared" si="2"/>
        <v>81</v>
      </c>
      <c r="R28" s="80"/>
      <c r="S28" s="948">
        <v>3</v>
      </c>
    </row>
    <row r="29" spans="1:19" ht="18" customHeight="1">
      <c r="A29" s="44">
        <v>17</v>
      </c>
      <c r="B29" s="163" t="s">
        <v>803</v>
      </c>
      <c r="C29" s="272" t="s">
        <v>2063</v>
      </c>
      <c r="D29" s="394">
        <v>6</v>
      </c>
      <c r="E29" s="213" t="s">
        <v>2028</v>
      </c>
      <c r="F29" s="212" t="s">
        <v>2026</v>
      </c>
      <c r="G29" s="324" t="s">
        <v>2031</v>
      </c>
      <c r="H29" s="213" t="s">
        <v>2067</v>
      </c>
      <c r="I29" s="173" t="s">
        <v>1196</v>
      </c>
      <c r="J29" s="451">
        <v>16</v>
      </c>
      <c r="K29" s="451">
        <v>0</v>
      </c>
      <c r="L29" s="275">
        <f t="shared" si="0"/>
        <v>16</v>
      </c>
      <c r="M29" s="68">
        <v>14</v>
      </c>
      <c r="N29" s="96">
        <v>11</v>
      </c>
      <c r="O29" s="77">
        <f t="shared" si="1"/>
        <v>25</v>
      </c>
      <c r="P29" s="159">
        <v>40</v>
      </c>
      <c r="Q29" s="79">
        <f t="shared" si="2"/>
        <v>81</v>
      </c>
      <c r="R29" s="80"/>
      <c r="S29" s="949"/>
    </row>
    <row r="30" spans="1:19" ht="18" customHeight="1">
      <c r="A30" s="44">
        <v>18</v>
      </c>
      <c r="B30" s="163" t="s">
        <v>817</v>
      </c>
      <c r="C30" s="269" t="s">
        <v>1842</v>
      </c>
      <c r="D30" s="374">
        <v>7</v>
      </c>
      <c r="E30" s="265" t="s">
        <v>1183</v>
      </c>
      <c r="F30" s="193" t="s">
        <v>1184</v>
      </c>
      <c r="G30" s="324" t="s">
        <v>1812</v>
      </c>
      <c r="H30" s="170" t="s">
        <v>1844</v>
      </c>
      <c r="I30" s="173" t="s">
        <v>1196</v>
      </c>
      <c r="J30" s="451">
        <v>16</v>
      </c>
      <c r="K30" s="451">
        <v>0</v>
      </c>
      <c r="L30" s="275">
        <f t="shared" si="0"/>
        <v>16</v>
      </c>
      <c r="M30" s="68">
        <v>13</v>
      </c>
      <c r="N30" s="96">
        <v>11</v>
      </c>
      <c r="O30" s="77">
        <f t="shared" si="1"/>
        <v>24</v>
      </c>
      <c r="P30" s="159">
        <v>41</v>
      </c>
      <c r="Q30" s="79">
        <f t="shared" si="2"/>
        <v>81</v>
      </c>
      <c r="R30" s="80"/>
      <c r="S30" s="949"/>
    </row>
    <row r="31" spans="1:19" ht="18" customHeight="1">
      <c r="A31" s="44">
        <v>19</v>
      </c>
      <c r="B31" s="163" t="s">
        <v>796</v>
      </c>
      <c r="C31" s="236" t="s">
        <v>1646</v>
      </c>
      <c r="D31" s="360">
        <v>6</v>
      </c>
      <c r="E31" s="170" t="s">
        <v>1641</v>
      </c>
      <c r="F31" s="173" t="s">
        <v>1618</v>
      </c>
      <c r="G31" s="324" t="s">
        <v>1613</v>
      </c>
      <c r="H31" s="170" t="s">
        <v>1643</v>
      </c>
      <c r="I31" s="173" t="s">
        <v>1196</v>
      </c>
      <c r="J31" s="451">
        <v>17</v>
      </c>
      <c r="K31" s="451">
        <v>0</v>
      </c>
      <c r="L31" s="275">
        <f t="shared" si="0"/>
        <v>17</v>
      </c>
      <c r="M31" s="68">
        <v>12</v>
      </c>
      <c r="N31" s="96">
        <v>11</v>
      </c>
      <c r="O31" s="77">
        <f t="shared" si="1"/>
        <v>23</v>
      </c>
      <c r="P31" s="159">
        <v>41</v>
      </c>
      <c r="Q31" s="79">
        <f t="shared" si="2"/>
        <v>81</v>
      </c>
      <c r="R31" s="80"/>
      <c r="S31" s="949"/>
    </row>
    <row r="32" spans="1:19" ht="18" customHeight="1">
      <c r="A32" s="44">
        <v>20</v>
      </c>
      <c r="B32" s="163" t="s">
        <v>801</v>
      </c>
      <c r="C32" s="236" t="s">
        <v>2014</v>
      </c>
      <c r="D32" s="360">
        <v>6</v>
      </c>
      <c r="E32" s="170" t="s">
        <v>2015</v>
      </c>
      <c r="F32" s="173" t="s">
        <v>1980</v>
      </c>
      <c r="G32" s="324" t="s">
        <v>1987</v>
      </c>
      <c r="H32" s="170" t="s">
        <v>2013</v>
      </c>
      <c r="I32" s="173" t="s">
        <v>1196</v>
      </c>
      <c r="J32" s="451">
        <v>17</v>
      </c>
      <c r="K32" s="451">
        <v>0</v>
      </c>
      <c r="L32" s="275">
        <f t="shared" si="0"/>
        <v>17</v>
      </c>
      <c r="M32" s="68">
        <v>12</v>
      </c>
      <c r="N32" s="96">
        <v>11</v>
      </c>
      <c r="O32" s="77">
        <f t="shared" si="1"/>
        <v>23</v>
      </c>
      <c r="P32" s="159">
        <v>40</v>
      </c>
      <c r="Q32" s="79">
        <f t="shared" si="2"/>
        <v>80</v>
      </c>
      <c r="R32" s="80"/>
      <c r="S32" s="949"/>
    </row>
    <row r="33" spans="1:19" ht="18" customHeight="1">
      <c r="A33" s="44">
        <v>21</v>
      </c>
      <c r="B33" s="163" t="s">
        <v>802</v>
      </c>
      <c r="C33" s="272" t="s">
        <v>2062</v>
      </c>
      <c r="D33" s="394">
        <v>6</v>
      </c>
      <c r="E33" s="213" t="s">
        <v>2028</v>
      </c>
      <c r="F33" s="212" t="s">
        <v>2026</v>
      </c>
      <c r="G33" s="324" t="s">
        <v>2031</v>
      </c>
      <c r="H33" s="213" t="s">
        <v>2067</v>
      </c>
      <c r="I33" s="173" t="s">
        <v>1196</v>
      </c>
      <c r="J33" s="451">
        <v>15</v>
      </c>
      <c r="K33" s="451">
        <v>0</v>
      </c>
      <c r="L33" s="275">
        <f t="shared" si="0"/>
        <v>15</v>
      </c>
      <c r="M33" s="68">
        <v>13</v>
      </c>
      <c r="N33" s="96">
        <v>8</v>
      </c>
      <c r="O33" s="77">
        <f t="shared" si="1"/>
        <v>21</v>
      </c>
      <c r="P33" s="159">
        <v>44</v>
      </c>
      <c r="Q33" s="79">
        <f t="shared" si="2"/>
        <v>80</v>
      </c>
      <c r="R33" s="80"/>
      <c r="S33" s="949"/>
    </row>
    <row r="34" spans="1:19" ht="18" customHeight="1">
      <c r="A34" s="44">
        <v>22</v>
      </c>
      <c r="B34" s="163" t="s">
        <v>811</v>
      </c>
      <c r="C34" s="236" t="s">
        <v>1399</v>
      </c>
      <c r="D34" s="374">
        <v>7</v>
      </c>
      <c r="E34" s="170" t="s">
        <v>1400</v>
      </c>
      <c r="F34" s="173" t="s">
        <v>1176</v>
      </c>
      <c r="G34" s="324" t="s">
        <v>1370</v>
      </c>
      <c r="H34" s="170" t="s">
        <v>1406</v>
      </c>
      <c r="I34" s="173" t="s">
        <v>1196</v>
      </c>
      <c r="J34" s="451">
        <v>17</v>
      </c>
      <c r="K34" s="451">
        <v>0</v>
      </c>
      <c r="L34" s="275">
        <f t="shared" si="0"/>
        <v>17</v>
      </c>
      <c r="M34" s="68">
        <v>8</v>
      </c>
      <c r="N34" s="96">
        <v>5</v>
      </c>
      <c r="O34" s="77">
        <f t="shared" si="1"/>
        <v>13</v>
      </c>
      <c r="P34" s="159">
        <v>50</v>
      </c>
      <c r="Q34" s="79">
        <f t="shared" si="2"/>
        <v>80</v>
      </c>
      <c r="R34" s="80"/>
      <c r="S34" s="949"/>
    </row>
    <row r="35" spans="1:19" ht="18" customHeight="1">
      <c r="A35" s="44">
        <v>23</v>
      </c>
      <c r="B35" s="163" t="s">
        <v>820</v>
      </c>
      <c r="C35" s="236" t="s">
        <v>2201</v>
      </c>
      <c r="D35" s="374">
        <v>7</v>
      </c>
      <c r="E35" s="170" t="s">
        <v>2202</v>
      </c>
      <c r="F35" s="206" t="s">
        <v>199</v>
      </c>
      <c r="G35" s="324" t="s">
        <v>2121</v>
      </c>
      <c r="H35" s="170" t="s">
        <v>2203</v>
      </c>
      <c r="I35" s="173" t="s">
        <v>1196</v>
      </c>
      <c r="J35" s="451">
        <v>12</v>
      </c>
      <c r="K35" s="451">
        <v>0</v>
      </c>
      <c r="L35" s="275">
        <f t="shared" si="0"/>
        <v>12</v>
      </c>
      <c r="M35" s="68">
        <v>6</v>
      </c>
      <c r="N35" s="96">
        <v>14</v>
      </c>
      <c r="O35" s="77">
        <f t="shared" si="1"/>
        <v>20</v>
      </c>
      <c r="P35" s="159">
        <v>48</v>
      </c>
      <c r="Q35" s="79">
        <f t="shared" si="2"/>
        <v>80</v>
      </c>
      <c r="R35" s="80"/>
      <c r="S35" s="949"/>
    </row>
    <row r="36" spans="1:19" ht="18" customHeight="1" thickBot="1">
      <c r="A36" s="44">
        <v>24</v>
      </c>
      <c r="B36" s="163" t="s">
        <v>824</v>
      </c>
      <c r="C36" s="236" t="s">
        <v>1449</v>
      </c>
      <c r="D36" s="378">
        <v>8</v>
      </c>
      <c r="E36" s="170" t="s">
        <v>1450</v>
      </c>
      <c r="F36" s="173" t="s">
        <v>1136</v>
      </c>
      <c r="G36" s="324" t="s">
        <v>1427</v>
      </c>
      <c r="H36" s="170" t="s">
        <v>1453</v>
      </c>
      <c r="I36" s="173" t="s">
        <v>1196</v>
      </c>
      <c r="J36" s="451">
        <v>19</v>
      </c>
      <c r="K36" s="451">
        <v>0</v>
      </c>
      <c r="L36" s="275">
        <f t="shared" si="0"/>
        <v>19</v>
      </c>
      <c r="M36" s="68">
        <v>12</v>
      </c>
      <c r="N36" s="96">
        <v>9</v>
      </c>
      <c r="O36" s="77">
        <f t="shared" si="1"/>
        <v>21</v>
      </c>
      <c r="P36" s="667">
        <v>40</v>
      </c>
      <c r="Q36" s="79">
        <f t="shared" si="2"/>
        <v>80</v>
      </c>
      <c r="R36" s="80"/>
      <c r="S36" s="950"/>
    </row>
    <row r="37" spans="1:18" ht="18" customHeight="1">
      <c r="A37" s="44">
        <v>25</v>
      </c>
      <c r="B37" s="163" t="s">
        <v>776</v>
      </c>
      <c r="C37" s="236" t="s">
        <v>2204</v>
      </c>
      <c r="D37" s="391">
        <v>5</v>
      </c>
      <c r="E37" s="170" t="s">
        <v>2202</v>
      </c>
      <c r="F37" s="206" t="s">
        <v>199</v>
      </c>
      <c r="G37" s="324" t="s">
        <v>2121</v>
      </c>
      <c r="H37" s="170" t="s">
        <v>2203</v>
      </c>
      <c r="I37" s="173" t="s">
        <v>1196</v>
      </c>
      <c r="J37" s="451">
        <v>18</v>
      </c>
      <c r="K37" s="451">
        <v>0</v>
      </c>
      <c r="L37" s="275">
        <f t="shared" si="0"/>
        <v>18</v>
      </c>
      <c r="M37" s="68">
        <v>12</v>
      </c>
      <c r="N37" s="96">
        <v>13</v>
      </c>
      <c r="O37" s="77">
        <f t="shared" si="1"/>
        <v>25</v>
      </c>
      <c r="P37" s="159">
        <v>34</v>
      </c>
      <c r="Q37" s="79">
        <f t="shared" si="2"/>
        <v>77</v>
      </c>
      <c r="R37" s="80"/>
    </row>
    <row r="38" spans="1:18" ht="18" customHeight="1">
      <c r="A38" s="44">
        <v>26</v>
      </c>
      <c r="B38" s="163" t="s">
        <v>828</v>
      </c>
      <c r="C38" s="254" t="s">
        <v>1931</v>
      </c>
      <c r="D38" s="378">
        <v>8</v>
      </c>
      <c r="E38" s="174" t="s">
        <v>1932</v>
      </c>
      <c r="F38" s="194" t="s">
        <v>1896</v>
      </c>
      <c r="G38" s="324" t="s">
        <v>1899</v>
      </c>
      <c r="H38" s="174" t="s">
        <v>1901</v>
      </c>
      <c r="I38" s="173" t="s">
        <v>1196</v>
      </c>
      <c r="J38" s="451">
        <v>17</v>
      </c>
      <c r="K38" s="451">
        <v>0</v>
      </c>
      <c r="L38" s="275">
        <f t="shared" si="0"/>
        <v>17</v>
      </c>
      <c r="M38" s="68">
        <v>14</v>
      </c>
      <c r="N38" s="96">
        <v>9</v>
      </c>
      <c r="O38" s="77">
        <f t="shared" si="1"/>
        <v>23</v>
      </c>
      <c r="P38" s="667">
        <v>37</v>
      </c>
      <c r="Q38" s="79">
        <f t="shared" si="2"/>
        <v>77</v>
      </c>
      <c r="R38" s="80"/>
    </row>
    <row r="39" spans="1:18" ht="18" customHeight="1">
      <c r="A39" s="44">
        <v>27</v>
      </c>
      <c r="B39" s="163" t="s">
        <v>786</v>
      </c>
      <c r="C39" s="269" t="s">
        <v>1224</v>
      </c>
      <c r="D39" s="360">
        <v>6</v>
      </c>
      <c r="E39" s="195" t="s">
        <v>1225</v>
      </c>
      <c r="F39" s="193" t="s">
        <v>1226</v>
      </c>
      <c r="G39" s="322" t="s">
        <v>1192</v>
      </c>
      <c r="H39" s="195" t="s">
        <v>1130</v>
      </c>
      <c r="I39" s="173" t="s">
        <v>1196</v>
      </c>
      <c r="J39" s="451">
        <v>17</v>
      </c>
      <c r="K39" s="451">
        <v>0</v>
      </c>
      <c r="L39" s="275">
        <f t="shared" si="0"/>
        <v>17</v>
      </c>
      <c r="M39" s="68">
        <v>3</v>
      </c>
      <c r="N39" s="96">
        <v>5</v>
      </c>
      <c r="O39" s="77">
        <f t="shared" si="1"/>
        <v>8</v>
      </c>
      <c r="P39" s="159">
        <v>50</v>
      </c>
      <c r="Q39" s="79">
        <f t="shared" si="2"/>
        <v>75</v>
      </c>
      <c r="R39" s="80"/>
    </row>
    <row r="40" spans="1:18" ht="18" customHeight="1">
      <c r="A40" s="44">
        <v>28</v>
      </c>
      <c r="B40" s="163" t="s">
        <v>791</v>
      </c>
      <c r="C40" s="236" t="s">
        <v>1447</v>
      </c>
      <c r="D40" s="360">
        <v>6</v>
      </c>
      <c r="E40" s="170" t="s">
        <v>1448</v>
      </c>
      <c r="F40" s="173" t="s">
        <v>1136</v>
      </c>
      <c r="G40" s="324" t="s">
        <v>1427</v>
      </c>
      <c r="H40" s="170" t="s">
        <v>1452</v>
      </c>
      <c r="I40" s="173" t="s">
        <v>1196</v>
      </c>
      <c r="J40" s="451">
        <v>16</v>
      </c>
      <c r="K40" s="451">
        <v>0</v>
      </c>
      <c r="L40" s="275">
        <f t="shared" si="0"/>
        <v>16</v>
      </c>
      <c r="M40" s="68">
        <v>13</v>
      </c>
      <c r="N40" s="96">
        <v>10</v>
      </c>
      <c r="O40" s="77">
        <f t="shared" si="1"/>
        <v>23</v>
      </c>
      <c r="P40" s="159">
        <v>36</v>
      </c>
      <c r="Q40" s="79">
        <f t="shared" si="2"/>
        <v>75</v>
      </c>
      <c r="R40" s="80"/>
    </row>
    <row r="41" spans="1:18" ht="18" customHeight="1">
      <c r="A41" s="44">
        <v>29</v>
      </c>
      <c r="B41" s="163" t="s">
        <v>808</v>
      </c>
      <c r="C41" s="236" t="s">
        <v>2423</v>
      </c>
      <c r="D41" s="360">
        <v>6</v>
      </c>
      <c r="E41" s="170" t="s">
        <v>2421</v>
      </c>
      <c r="F41" s="173" t="s">
        <v>2417</v>
      </c>
      <c r="G41" s="324" t="s">
        <v>2393</v>
      </c>
      <c r="H41" s="170" t="s">
        <v>2422</v>
      </c>
      <c r="I41" s="173" t="s">
        <v>1196</v>
      </c>
      <c r="J41" s="451">
        <v>14</v>
      </c>
      <c r="K41" s="451">
        <v>0</v>
      </c>
      <c r="L41" s="275">
        <f t="shared" si="0"/>
        <v>14</v>
      </c>
      <c r="M41" s="68">
        <v>5</v>
      </c>
      <c r="N41" s="96">
        <v>10</v>
      </c>
      <c r="O41" s="77">
        <f t="shared" si="1"/>
        <v>15</v>
      </c>
      <c r="P41" s="159">
        <v>46</v>
      </c>
      <c r="Q41" s="79">
        <f t="shared" si="2"/>
        <v>75</v>
      </c>
      <c r="R41" s="80"/>
    </row>
    <row r="42" spans="1:18" ht="18" customHeight="1">
      <c r="A42" s="44">
        <v>30</v>
      </c>
      <c r="B42" s="163" t="s">
        <v>822</v>
      </c>
      <c r="C42" s="236" t="s">
        <v>2373</v>
      </c>
      <c r="D42" s="374">
        <v>7</v>
      </c>
      <c r="E42" s="170" t="s">
        <v>2367</v>
      </c>
      <c r="F42" s="173" t="s">
        <v>2340</v>
      </c>
      <c r="G42" s="324" t="s">
        <v>2341</v>
      </c>
      <c r="H42" s="170" t="s">
        <v>2368</v>
      </c>
      <c r="I42" s="173" t="s">
        <v>1196</v>
      </c>
      <c r="J42" s="451">
        <v>16</v>
      </c>
      <c r="K42" s="451">
        <v>0</v>
      </c>
      <c r="L42" s="275">
        <f t="shared" si="0"/>
        <v>16</v>
      </c>
      <c r="M42" s="68">
        <v>6</v>
      </c>
      <c r="N42" s="96">
        <v>8</v>
      </c>
      <c r="O42" s="77">
        <f t="shared" si="1"/>
        <v>14</v>
      </c>
      <c r="P42" s="159">
        <v>45</v>
      </c>
      <c r="Q42" s="79">
        <f t="shared" si="2"/>
        <v>75</v>
      </c>
      <c r="R42" s="80"/>
    </row>
    <row r="43" spans="1:18" ht="18" customHeight="1">
      <c r="A43" s="44">
        <v>31</v>
      </c>
      <c r="B43" s="163" t="s">
        <v>827</v>
      </c>
      <c r="C43" s="271" t="s">
        <v>1840</v>
      </c>
      <c r="D43" s="379">
        <v>8</v>
      </c>
      <c r="E43" s="195" t="s">
        <v>1841</v>
      </c>
      <c r="F43" s="201" t="s">
        <v>1808</v>
      </c>
      <c r="G43" s="324" t="s">
        <v>1812</v>
      </c>
      <c r="H43" s="170" t="s">
        <v>1843</v>
      </c>
      <c r="I43" s="173" t="s">
        <v>1196</v>
      </c>
      <c r="J43" s="451">
        <v>13</v>
      </c>
      <c r="K43" s="451">
        <v>0</v>
      </c>
      <c r="L43" s="275">
        <f t="shared" si="0"/>
        <v>13</v>
      </c>
      <c r="M43" s="68">
        <v>8</v>
      </c>
      <c r="N43" s="96">
        <v>14</v>
      </c>
      <c r="O43" s="77">
        <f t="shared" si="1"/>
        <v>22</v>
      </c>
      <c r="P43" s="667">
        <v>40</v>
      </c>
      <c r="Q43" s="79">
        <f t="shared" si="2"/>
        <v>75</v>
      </c>
      <c r="R43" s="80"/>
    </row>
    <row r="44" spans="1:18" ht="18" customHeight="1">
      <c r="A44" s="44">
        <v>32</v>
      </c>
      <c r="B44" s="163" t="s">
        <v>777</v>
      </c>
      <c r="C44" s="236" t="s">
        <v>2207</v>
      </c>
      <c r="D44" s="369">
        <v>5</v>
      </c>
      <c r="E44" s="170" t="s">
        <v>2208</v>
      </c>
      <c r="F44" s="206" t="s">
        <v>199</v>
      </c>
      <c r="G44" s="324" t="s">
        <v>2121</v>
      </c>
      <c r="H44" s="170" t="s">
        <v>2203</v>
      </c>
      <c r="I44" s="173" t="s">
        <v>1196</v>
      </c>
      <c r="J44" s="451">
        <v>16</v>
      </c>
      <c r="K44" s="451">
        <v>0</v>
      </c>
      <c r="L44" s="275">
        <f t="shared" si="0"/>
        <v>16</v>
      </c>
      <c r="M44" s="68">
        <v>14</v>
      </c>
      <c r="N44" s="96">
        <v>12</v>
      </c>
      <c r="O44" s="77">
        <f t="shared" si="1"/>
        <v>26</v>
      </c>
      <c r="P44" s="159">
        <v>32</v>
      </c>
      <c r="Q44" s="79">
        <f t="shared" si="2"/>
        <v>74</v>
      </c>
      <c r="R44" s="80"/>
    </row>
    <row r="45" spans="1:18" ht="18" customHeight="1">
      <c r="A45" s="44">
        <v>33</v>
      </c>
      <c r="B45" s="163" t="s">
        <v>797</v>
      </c>
      <c r="C45" s="236" t="s">
        <v>1688</v>
      </c>
      <c r="D45" s="360">
        <v>6</v>
      </c>
      <c r="E45" s="170" t="s">
        <v>1678</v>
      </c>
      <c r="F45" s="173" t="s">
        <v>1661</v>
      </c>
      <c r="G45" s="324" t="s">
        <v>1666</v>
      </c>
      <c r="H45" s="170" t="s">
        <v>1679</v>
      </c>
      <c r="I45" s="173" t="s">
        <v>1196</v>
      </c>
      <c r="J45" s="451">
        <v>18</v>
      </c>
      <c r="K45" s="451">
        <v>0</v>
      </c>
      <c r="L45" s="275">
        <f aca="true" t="shared" si="3" ref="L45:L76">J45-K45</f>
        <v>18</v>
      </c>
      <c r="M45" s="68">
        <v>8</v>
      </c>
      <c r="N45" s="96">
        <v>3</v>
      </c>
      <c r="O45" s="77">
        <f aca="true" t="shared" si="4" ref="O45:O76">N45+M45</f>
        <v>11</v>
      </c>
      <c r="P45" s="159">
        <v>44</v>
      </c>
      <c r="Q45" s="79">
        <f aca="true" t="shared" si="5" ref="Q45:Q76">O45+P45+L45</f>
        <v>73</v>
      </c>
      <c r="R45" s="80"/>
    </row>
    <row r="46" spans="1:18" ht="18" customHeight="1">
      <c r="A46" s="44">
        <v>34</v>
      </c>
      <c r="B46" s="163" t="s">
        <v>807</v>
      </c>
      <c r="C46" s="236" t="s">
        <v>2420</v>
      </c>
      <c r="D46" s="360">
        <v>6</v>
      </c>
      <c r="E46" s="170" t="s">
        <v>2421</v>
      </c>
      <c r="F46" s="173" t="s">
        <v>2417</v>
      </c>
      <c r="G46" s="324" t="s">
        <v>2393</v>
      </c>
      <c r="H46" s="170" t="s">
        <v>2422</v>
      </c>
      <c r="I46" s="173" t="s">
        <v>1196</v>
      </c>
      <c r="J46" s="451">
        <v>13</v>
      </c>
      <c r="K46" s="451">
        <v>0</v>
      </c>
      <c r="L46" s="275">
        <f t="shared" si="3"/>
        <v>13</v>
      </c>
      <c r="M46" s="68">
        <v>13</v>
      </c>
      <c r="N46" s="96">
        <v>12</v>
      </c>
      <c r="O46" s="77">
        <f t="shared" si="4"/>
        <v>25</v>
      </c>
      <c r="P46" s="159">
        <v>35</v>
      </c>
      <c r="Q46" s="79">
        <f t="shared" si="5"/>
        <v>73</v>
      </c>
      <c r="R46" s="80"/>
    </row>
    <row r="47" spans="1:18" ht="18" customHeight="1">
      <c r="A47" s="44">
        <v>35</v>
      </c>
      <c r="B47" s="163" t="s">
        <v>771</v>
      </c>
      <c r="C47" s="236" t="s">
        <v>1557</v>
      </c>
      <c r="D47" s="369">
        <v>5</v>
      </c>
      <c r="E47" s="170" t="s">
        <v>1517</v>
      </c>
      <c r="F47" s="173" t="s">
        <v>1118</v>
      </c>
      <c r="G47" s="324" t="s">
        <v>27</v>
      </c>
      <c r="H47" s="170" t="s">
        <v>1521</v>
      </c>
      <c r="I47" s="173" t="s">
        <v>1196</v>
      </c>
      <c r="J47" s="451">
        <v>17</v>
      </c>
      <c r="K47" s="451">
        <v>0</v>
      </c>
      <c r="L47" s="275">
        <f t="shared" si="3"/>
        <v>17</v>
      </c>
      <c r="M47" s="68">
        <v>6</v>
      </c>
      <c r="N47" s="96">
        <v>11</v>
      </c>
      <c r="O47" s="77">
        <f t="shared" si="4"/>
        <v>17</v>
      </c>
      <c r="P47" s="159">
        <v>38</v>
      </c>
      <c r="Q47" s="79">
        <f t="shared" si="5"/>
        <v>72</v>
      </c>
      <c r="R47" s="80"/>
    </row>
    <row r="48" spans="1:18" ht="18" customHeight="1">
      <c r="A48" s="44">
        <v>36</v>
      </c>
      <c r="B48" s="163" t="s">
        <v>795</v>
      </c>
      <c r="C48" s="236" t="s">
        <v>1592</v>
      </c>
      <c r="D48" s="360">
        <v>6</v>
      </c>
      <c r="E48" s="170" t="s">
        <v>1575</v>
      </c>
      <c r="F48" s="173" t="s">
        <v>1568</v>
      </c>
      <c r="G48" s="324" t="s">
        <v>1563</v>
      </c>
      <c r="H48" s="170" t="s">
        <v>1578</v>
      </c>
      <c r="I48" s="173" t="s">
        <v>1196</v>
      </c>
      <c r="J48" s="451">
        <v>13</v>
      </c>
      <c r="K48" s="451">
        <v>0</v>
      </c>
      <c r="L48" s="275">
        <f t="shared" si="3"/>
        <v>13</v>
      </c>
      <c r="M48" s="68">
        <v>15</v>
      </c>
      <c r="N48" s="96">
        <v>15</v>
      </c>
      <c r="O48" s="77">
        <f t="shared" si="4"/>
        <v>30</v>
      </c>
      <c r="P48" s="159">
        <v>28</v>
      </c>
      <c r="Q48" s="79">
        <f t="shared" si="5"/>
        <v>71</v>
      </c>
      <c r="R48" s="80"/>
    </row>
    <row r="49" spans="1:18" ht="18" customHeight="1">
      <c r="A49" s="44">
        <v>37</v>
      </c>
      <c r="B49" s="163" t="s">
        <v>826</v>
      </c>
      <c r="C49" s="236" t="s">
        <v>1686</v>
      </c>
      <c r="D49" s="378">
        <v>8</v>
      </c>
      <c r="E49" s="170" t="s">
        <v>1687</v>
      </c>
      <c r="F49" s="173" t="s">
        <v>1148</v>
      </c>
      <c r="G49" s="324" t="s">
        <v>1666</v>
      </c>
      <c r="H49" s="170" t="s">
        <v>1673</v>
      </c>
      <c r="I49" s="173" t="s">
        <v>1196</v>
      </c>
      <c r="J49" s="451">
        <v>19</v>
      </c>
      <c r="K49" s="451">
        <v>0</v>
      </c>
      <c r="L49" s="275">
        <f t="shared" si="3"/>
        <v>19</v>
      </c>
      <c r="M49" s="68">
        <v>13</v>
      </c>
      <c r="N49" s="96">
        <v>11</v>
      </c>
      <c r="O49" s="77">
        <f t="shared" si="4"/>
        <v>24</v>
      </c>
      <c r="P49" s="667">
        <v>28</v>
      </c>
      <c r="Q49" s="79">
        <f t="shared" si="5"/>
        <v>71</v>
      </c>
      <c r="R49" s="80"/>
    </row>
    <row r="50" spans="1:18" ht="18" customHeight="1">
      <c r="A50" s="44">
        <v>38</v>
      </c>
      <c r="B50" s="163" t="s">
        <v>772</v>
      </c>
      <c r="C50" s="236" t="s">
        <v>1590</v>
      </c>
      <c r="D50" s="369">
        <v>5</v>
      </c>
      <c r="E50" s="170" t="s">
        <v>1570</v>
      </c>
      <c r="F50" s="173" t="s">
        <v>1559</v>
      </c>
      <c r="G50" s="324" t="s">
        <v>1563</v>
      </c>
      <c r="H50" s="170" t="s">
        <v>1588</v>
      </c>
      <c r="I50" s="173" t="s">
        <v>1196</v>
      </c>
      <c r="J50" s="451">
        <v>14</v>
      </c>
      <c r="K50" s="451">
        <v>0</v>
      </c>
      <c r="L50" s="275">
        <f t="shared" si="3"/>
        <v>14</v>
      </c>
      <c r="M50" s="68">
        <v>13</v>
      </c>
      <c r="N50" s="96">
        <v>6</v>
      </c>
      <c r="O50" s="77">
        <f t="shared" si="4"/>
        <v>19</v>
      </c>
      <c r="P50" s="159">
        <v>32</v>
      </c>
      <c r="Q50" s="79">
        <f t="shared" si="5"/>
        <v>65</v>
      </c>
      <c r="R50" s="80"/>
    </row>
    <row r="51" spans="1:18" ht="18" customHeight="1">
      <c r="A51" s="44">
        <v>39</v>
      </c>
      <c r="B51" s="163" t="s">
        <v>774</v>
      </c>
      <c r="C51" s="270" t="s">
        <v>1726</v>
      </c>
      <c r="D51" s="392">
        <v>5</v>
      </c>
      <c r="E51" s="196" t="s">
        <v>1723</v>
      </c>
      <c r="F51" s="214" t="s">
        <v>1121</v>
      </c>
      <c r="G51" s="324" t="s">
        <v>1707</v>
      </c>
      <c r="H51" s="258" t="s">
        <v>1724</v>
      </c>
      <c r="I51" s="173" t="s">
        <v>1196</v>
      </c>
      <c r="J51" s="451">
        <v>16</v>
      </c>
      <c r="K51" s="451">
        <v>0</v>
      </c>
      <c r="L51" s="275">
        <f t="shared" si="3"/>
        <v>16</v>
      </c>
      <c r="M51" s="68">
        <v>5</v>
      </c>
      <c r="N51" s="96">
        <v>5</v>
      </c>
      <c r="O51" s="77">
        <f t="shared" si="4"/>
        <v>10</v>
      </c>
      <c r="P51" s="159">
        <v>39</v>
      </c>
      <c r="Q51" s="79">
        <f t="shared" si="5"/>
        <v>65</v>
      </c>
      <c r="R51" s="80"/>
    </row>
    <row r="52" spans="1:18" ht="18" customHeight="1">
      <c r="A52" s="44">
        <v>40</v>
      </c>
      <c r="B52" s="163" t="s">
        <v>789</v>
      </c>
      <c r="C52" s="252" t="s">
        <v>1295</v>
      </c>
      <c r="D52" s="360">
        <v>6</v>
      </c>
      <c r="E52" s="177" t="s">
        <v>1293</v>
      </c>
      <c r="F52" s="173" t="s">
        <v>1113</v>
      </c>
      <c r="G52" s="324" t="s">
        <v>1256</v>
      </c>
      <c r="H52" s="195" t="s">
        <v>1296</v>
      </c>
      <c r="I52" s="173" t="s">
        <v>1196</v>
      </c>
      <c r="J52" s="451">
        <v>17</v>
      </c>
      <c r="K52" s="451">
        <v>0</v>
      </c>
      <c r="L52" s="275">
        <f t="shared" si="3"/>
        <v>17</v>
      </c>
      <c r="M52" s="68">
        <v>5</v>
      </c>
      <c r="N52" s="96">
        <v>8</v>
      </c>
      <c r="O52" s="77">
        <f t="shared" si="4"/>
        <v>13</v>
      </c>
      <c r="P52" s="159">
        <v>35</v>
      </c>
      <c r="Q52" s="79">
        <f t="shared" si="5"/>
        <v>65</v>
      </c>
      <c r="R52" s="80"/>
    </row>
    <row r="53" spans="1:18" ht="18" customHeight="1">
      <c r="A53" s="44">
        <v>41</v>
      </c>
      <c r="B53" s="163" t="s">
        <v>806</v>
      </c>
      <c r="C53" s="274" t="s">
        <v>2111</v>
      </c>
      <c r="D53" s="393">
        <v>6</v>
      </c>
      <c r="E53" s="329" t="s">
        <v>176</v>
      </c>
      <c r="F53" s="173" t="s">
        <v>177</v>
      </c>
      <c r="G53" s="324" t="s">
        <v>2092</v>
      </c>
      <c r="H53" s="170" t="s">
        <v>2098</v>
      </c>
      <c r="I53" s="173" t="s">
        <v>1196</v>
      </c>
      <c r="J53" s="451">
        <v>13</v>
      </c>
      <c r="K53" s="451">
        <v>0</v>
      </c>
      <c r="L53" s="275">
        <f t="shared" si="3"/>
        <v>13</v>
      </c>
      <c r="M53" s="68">
        <v>8</v>
      </c>
      <c r="N53" s="96">
        <v>8</v>
      </c>
      <c r="O53" s="77">
        <f t="shared" si="4"/>
        <v>16</v>
      </c>
      <c r="P53" s="159">
        <v>36</v>
      </c>
      <c r="Q53" s="79">
        <f t="shared" si="5"/>
        <v>65</v>
      </c>
      <c r="R53" s="80"/>
    </row>
    <row r="54" spans="1:18" ht="18" customHeight="1">
      <c r="A54" s="44">
        <v>42</v>
      </c>
      <c r="B54" s="163" t="s">
        <v>819</v>
      </c>
      <c r="C54" s="273" t="s">
        <v>2064</v>
      </c>
      <c r="D54" s="395">
        <v>7</v>
      </c>
      <c r="E54" s="197" t="s">
        <v>2065</v>
      </c>
      <c r="F54" s="267" t="s">
        <v>2066</v>
      </c>
      <c r="G54" s="324" t="s">
        <v>2031</v>
      </c>
      <c r="H54" s="197" t="s">
        <v>2068</v>
      </c>
      <c r="I54" s="173" t="s">
        <v>1196</v>
      </c>
      <c r="J54" s="451">
        <v>14</v>
      </c>
      <c r="K54" s="451">
        <v>0</v>
      </c>
      <c r="L54" s="275">
        <f t="shared" si="3"/>
        <v>14</v>
      </c>
      <c r="M54" s="68">
        <v>8</v>
      </c>
      <c r="N54" s="96">
        <v>3</v>
      </c>
      <c r="O54" s="77">
        <f t="shared" si="4"/>
        <v>11</v>
      </c>
      <c r="P54" s="159">
        <v>40</v>
      </c>
      <c r="Q54" s="79">
        <f t="shared" si="5"/>
        <v>65</v>
      </c>
      <c r="R54" s="80"/>
    </row>
    <row r="55" spans="1:18" ht="18" customHeight="1">
      <c r="A55" s="44">
        <v>43</v>
      </c>
      <c r="B55" s="163" t="s">
        <v>773</v>
      </c>
      <c r="C55" s="236" t="s">
        <v>1647</v>
      </c>
      <c r="D55" s="369">
        <v>5</v>
      </c>
      <c r="E55" s="170" t="s">
        <v>1612</v>
      </c>
      <c r="F55" s="173" t="s">
        <v>1610</v>
      </c>
      <c r="G55" s="324" t="s">
        <v>1613</v>
      </c>
      <c r="H55" s="170" t="s">
        <v>1649</v>
      </c>
      <c r="I55" s="173" t="s">
        <v>1196</v>
      </c>
      <c r="J55" s="451">
        <v>11</v>
      </c>
      <c r="K55" s="451">
        <v>0</v>
      </c>
      <c r="L55" s="275">
        <f t="shared" si="3"/>
        <v>11</v>
      </c>
      <c r="M55" s="68">
        <v>3</v>
      </c>
      <c r="N55" s="96">
        <v>3</v>
      </c>
      <c r="O55" s="77">
        <f t="shared" si="4"/>
        <v>6</v>
      </c>
      <c r="P55" s="159">
        <v>47</v>
      </c>
      <c r="Q55" s="79">
        <f t="shared" si="5"/>
        <v>64</v>
      </c>
      <c r="R55" s="80"/>
    </row>
    <row r="56" spans="1:18" ht="18" customHeight="1">
      <c r="A56" s="44">
        <v>44</v>
      </c>
      <c r="B56" s="163" t="s">
        <v>825</v>
      </c>
      <c r="C56" s="236" t="s">
        <v>1591</v>
      </c>
      <c r="D56" s="378">
        <v>8</v>
      </c>
      <c r="E56" s="170" t="s">
        <v>1587</v>
      </c>
      <c r="F56" s="173" t="s">
        <v>1561</v>
      </c>
      <c r="G56" s="324" t="s">
        <v>1563</v>
      </c>
      <c r="H56" s="170" t="s">
        <v>1589</v>
      </c>
      <c r="I56" s="173" t="s">
        <v>1196</v>
      </c>
      <c r="J56" s="451">
        <v>14</v>
      </c>
      <c r="K56" s="451">
        <v>0</v>
      </c>
      <c r="L56" s="275">
        <f t="shared" si="3"/>
        <v>14</v>
      </c>
      <c r="M56" s="68">
        <v>3</v>
      </c>
      <c r="N56" s="96">
        <v>3</v>
      </c>
      <c r="O56" s="77">
        <f t="shared" si="4"/>
        <v>6</v>
      </c>
      <c r="P56" s="667">
        <v>44</v>
      </c>
      <c r="Q56" s="79">
        <f t="shared" si="5"/>
        <v>64</v>
      </c>
      <c r="R56" s="80"/>
    </row>
    <row r="57" spans="1:18" ht="18" customHeight="1">
      <c r="A57" s="44">
        <v>45</v>
      </c>
      <c r="B57" s="163" t="s">
        <v>798</v>
      </c>
      <c r="C57" s="254" t="s">
        <v>1929</v>
      </c>
      <c r="D57" s="360">
        <v>6</v>
      </c>
      <c r="E57" s="174" t="s">
        <v>1930</v>
      </c>
      <c r="F57" s="194" t="s">
        <v>1896</v>
      </c>
      <c r="G57" s="324" t="s">
        <v>1899</v>
      </c>
      <c r="H57" s="174" t="s">
        <v>1935</v>
      </c>
      <c r="I57" s="173" t="s">
        <v>1196</v>
      </c>
      <c r="J57" s="451">
        <v>16</v>
      </c>
      <c r="K57" s="451">
        <v>0</v>
      </c>
      <c r="L57" s="275">
        <f t="shared" si="3"/>
        <v>16</v>
      </c>
      <c r="M57" s="68">
        <v>3</v>
      </c>
      <c r="N57" s="96">
        <v>3</v>
      </c>
      <c r="O57" s="77">
        <f t="shared" si="4"/>
        <v>6</v>
      </c>
      <c r="P57" s="159">
        <v>41</v>
      </c>
      <c r="Q57" s="79">
        <f t="shared" si="5"/>
        <v>63</v>
      </c>
      <c r="R57" s="80"/>
    </row>
    <row r="58" spans="1:18" ht="18" customHeight="1">
      <c r="A58" s="44">
        <v>46</v>
      </c>
      <c r="B58" s="163" t="s">
        <v>804</v>
      </c>
      <c r="C58" s="274" t="s">
        <v>2109</v>
      </c>
      <c r="D58" s="393">
        <v>6</v>
      </c>
      <c r="E58" s="328" t="s">
        <v>174</v>
      </c>
      <c r="F58" s="173" t="s">
        <v>175</v>
      </c>
      <c r="G58" s="324" t="s">
        <v>2092</v>
      </c>
      <c r="H58" s="170" t="s">
        <v>2093</v>
      </c>
      <c r="I58" s="173" t="s">
        <v>1196</v>
      </c>
      <c r="J58" s="451">
        <v>13</v>
      </c>
      <c r="K58" s="451">
        <v>0</v>
      </c>
      <c r="L58" s="275">
        <f t="shared" si="3"/>
        <v>13</v>
      </c>
      <c r="M58" s="68">
        <v>3</v>
      </c>
      <c r="N58" s="96">
        <v>3</v>
      </c>
      <c r="O58" s="77">
        <f t="shared" si="4"/>
        <v>6</v>
      </c>
      <c r="P58" s="159">
        <v>44</v>
      </c>
      <c r="Q58" s="79">
        <f t="shared" si="5"/>
        <v>63</v>
      </c>
      <c r="R58" s="80"/>
    </row>
    <row r="59" spans="1:18" ht="18" customHeight="1">
      <c r="A59" s="44">
        <v>47</v>
      </c>
      <c r="B59" s="163" t="s">
        <v>799</v>
      </c>
      <c r="C59" s="254" t="s">
        <v>1933</v>
      </c>
      <c r="D59" s="360">
        <v>6</v>
      </c>
      <c r="E59" s="174" t="s">
        <v>1934</v>
      </c>
      <c r="F59" s="194" t="s">
        <v>1904</v>
      </c>
      <c r="G59" s="324" t="s">
        <v>1899</v>
      </c>
      <c r="H59" s="174" t="s">
        <v>1936</v>
      </c>
      <c r="I59" s="173" t="s">
        <v>1196</v>
      </c>
      <c r="J59" s="451">
        <v>12</v>
      </c>
      <c r="K59" s="451">
        <v>0</v>
      </c>
      <c r="L59" s="275">
        <f t="shared" si="3"/>
        <v>12</v>
      </c>
      <c r="M59" s="68">
        <v>3</v>
      </c>
      <c r="N59" s="96">
        <v>6</v>
      </c>
      <c r="O59" s="77">
        <f t="shared" si="4"/>
        <v>9</v>
      </c>
      <c r="P59" s="159">
        <v>40</v>
      </c>
      <c r="Q59" s="79">
        <f t="shared" si="5"/>
        <v>61</v>
      </c>
      <c r="R59" s="80"/>
    </row>
    <row r="60" spans="1:18" ht="18" customHeight="1">
      <c r="A60" s="44">
        <v>48</v>
      </c>
      <c r="B60" s="163" t="s">
        <v>778</v>
      </c>
      <c r="C60" s="236" t="s">
        <v>2211</v>
      </c>
      <c r="D60" s="369">
        <v>5</v>
      </c>
      <c r="E60" s="170" t="s">
        <v>2212</v>
      </c>
      <c r="F60" s="206" t="s">
        <v>192</v>
      </c>
      <c r="G60" s="324" t="s">
        <v>2121</v>
      </c>
      <c r="H60" s="186" t="s">
        <v>2175</v>
      </c>
      <c r="I60" s="173" t="s">
        <v>1196</v>
      </c>
      <c r="J60" s="451">
        <v>10</v>
      </c>
      <c r="K60" s="451">
        <v>0</v>
      </c>
      <c r="L60" s="275">
        <f t="shared" si="3"/>
        <v>10</v>
      </c>
      <c r="M60" s="68">
        <v>8</v>
      </c>
      <c r="N60" s="96">
        <v>12</v>
      </c>
      <c r="O60" s="77">
        <f t="shared" si="4"/>
        <v>20</v>
      </c>
      <c r="P60" s="159">
        <v>30</v>
      </c>
      <c r="Q60" s="79">
        <f t="shared" si="5"/>
        <v>60</v>
      </c>
      <c r="R60" s="80"/>
    </row>
    <row r="61" spans="1:18" ht="18" customHeight="1">
      <c r="A61" s="44">
        <v>49</v>
      </c>
      <c r="B61" s="163" t="s">
        <v>794</v>
      </c>
      <c r="C61" s="236" t="s">
        <v>1501</v>
      </c>
      <c r="D61" s="360">
        <v>6</v>
      </c>
      <c r="E61" s="230" t="s">
        <v>1502</v>
      </c>
      <c r="F61" s="173" t="s">
        <v>1466</v>
      </c>
      <c r="G61" s="324" t="s">
        <v>1471</v>
      </c>
      <c r="H61" s="170" t="s">
        <v>1503</v>
      </c>
      <c r="I61" s="173" t="s">
        <v>1196</v>
      </c>
      <c r="J61" s="451">
        <v>11</v>
      </c>
      <c r="K61" s="451">
        <v>0</v>
      </c>
      <c r="L61" s="275">
        <f t="shared" si="3"/>
        <v>11</v>
      </c>
      <c r="M61" s="68">
        <v>9</v>
      </c>
      <c r="N61" s="96">
        <v>5</v>
      </c>
      <c r="O61" s="77">
        <f t="shared" si="4"/>
        <v>14</v>
      </c>
      <c r="P61" s="159">
        <v>35</v>
      </c>
      <c r="Q61" s="79">
        <f t="shared" si="5"/>
        <v>60</v>
      </c>
      <c r="R61" s="80"/>
    </row>
    <row r="62" spans="1:18" ht="18" customHeight="1">
      <c r="A62" s="44">
        <v>50</v>
      </c>
      <c r="B62" s="163" t="s">
        <v>830</v>
      </c>
      <c r="C62" s="236" t="s">
        <v>2209</v>
      </c>
      <c r="D62" s="378">
        <v>8</v>
      </c>
      <c r="E62" s="170" t="s">
        <v>2210</v>
      </c>
      <c r="F62" s="206" t="s">
        <v>193</v>
      </c>
      <c r="G62" s="324" t="s">
        <v>2121</v>
      </c>
      <c r="H62" s="170" t="s">
        <v>2187</v>
      </c>
      <c r="I62" s="173" t="s">
        <v>1196</v>
      </c>
      <c r="J62" s="451">
        <v>14</v>
      </c>
      <c r="K62" s="451">
        <v>10</v>
      </c>
      <c r="L62" s="275">
        <f t="shared" si="3"/>
        <v>4</v>
      </c>
      <c r="M62" s="68">
        <v>6</v>
      </c>
      <c r="N62" s="96">
        <v>6</v>
      </c>
      <c r="O62" s="77">
        <f t="shared" si="4"/>
        <v>12</v>
      </c>
      <c r="P62" s="667">
        <v>43</v>
      </c>
      <c r="Q62" s="79">
        <f t="shared" si="5"/>
        <v>59</v>
      </c>
      <c r="R62" s="80"/>
    </row>
    <row r="63" spans="1:18" ht="18" customHeight="1">
      <c r="A63" s="44">
        <v>51</v>
      </c>
      <c r="B63" s="163" t="s">
        <v>805</v>
      </c>
      <c r="C63" s="274" t="s">
        <v>2110</v>
      </c>
      <c r="D63" s="393">
        <v>6</v>
      </c>
      <c r="E63" s="235" t="s">
        <v>2091</v>
      </c>
      <c r="F63" s="173" t="s">
        <v>175</v>
      </c>
      <c r="G63" s="324" t="s">
        <v>2092</v>
      </c>
      <c r="H63" s="170" t="s">
        <v>2093</v>
      </c>
      <c r="I63" s="173" t="s">
        <v>1196</v>
      </c>
      <c r="J63" s="451">
        <v>14</v>
      </c>
      <c r="K63" s="451">
        <v>0</v>
      </c>
      <c r="L63" s="275">
        <f t="shared" si="3"/>
        <v>14</v>
      </c>
      <c r="M63" s="68">
        <v>3</v>
      </c>
      <c r="N63" s="96">
        <v>3</v>
      </c>
      <c r="O63" s="77">
        <f t="shared" si="4"/>
        <v>6</v>
      </c>
      <c r="P63" s="159">
        <v>37</v>
      </c>
      <c r="Q63" s="79">
        <f t="shared" si="5"/>
        <v>57</v>
      </c>
      <c r="R63" s="80"/>
    </row>
    <row r="64" spans="1:18" ht="18" customHeight="1">
      <c r="A64" s="44">
        <v>52</v>
      </c>
      <c r="B64" s="163" t="s">
        <v>768</v>
      </c>
      <c r="C64" s="236" t="s">
        <v>1500</v>
      </c>
      <c r="D64" s="369">
        <v>5</v>
      </c>
      <c r="E64" s="327" t="s">
        <v>172</v>
      </c>
      <c r="F64" s="173" t="s">
        <v>173</v>
      </c>
      <c r="G64" s="324" t="s">
        <v>1471</v>
      </c>
      <c r="H64" s="170" t="s">
        <v>1479</v>
      </c>
      <c r="I64" s="173" t="s">
        <v>1196</v>
      </c>
      <c r="J64" s="451">
        <v>10</v>
      </c>
      <c r="K64" s="451">
        <v>0</v>
      </c>
      <c r="L64" s="275">
        <f t="shared" si="3"/>
        <v>10</v>
      </c>
      <c r="M64" s="68">
        <v>3</v>
      </c>
      <c r="N64" s="96">
        <v>3</v>
      </c>
      <c r="O64" s="77">
        <f t="shared" si="4"/>
        <v>6</v>
      </c>
      <c r="P64" s="159">
        <v>40</v>
      </c>
      <c r="Q64" s="79">
        <f t="shared" si="5"/>
        <v>56</v>
      </c>
      <c r="R64" s="80"/>
    </row>
    <row r="65" spans="1:18" ht="18" customHeight="1">
      <c r="A65" s="44">
        <v>53</v>
      </c>
      <c r="B65" s="163" t="s">
        <v>832</v>
      </c>
      <c r="C65" s="236" t="s">
        <v>16</v>
      </c>
      <c r="D65" s="378">
        <v>8</v>
      </c>
      <c r="E65" s="326" t="s">
        <v>168</v>
      </c>
      <c r="F65" s="173" t="s">
        <v>169</v>
      </c>
      <c r="G65" s="324" t="s">
        <v>2437</v>
      </c>
      <c r="H65" s="170" t="s">
        <v>12</v>
      </c>
      <c r="I65" s="173" t="s">
        <v>1196</v>
      </c>
      <c r="J65" s="451">
        <v>13</v>
      </c>
      <c r="K65" s="451">
        <v>0</v>
      </c>
      <c r="L65" s="275">
        <f t="shared" si="3"/>
        <v>13</v>
      </c>
      <c r="M65" s="68">
        <v>3</v>
      </c>
      <c r="N65" s="96">
        <v>3</v>
      </c>
      <c r="O65" s="77">
        <f t="shared" si="4"/>
        <v>6</v>
      </c>
      <c r="P65" s="667">
        <v>37</v>
      </c>
      <c r="Q65" s="79">
        <f t="shared" si="5"/>
        <v>56</v>
      </c>
      <c r="R65" s="80"/>
    </row>
    <row r="66" spans="1:18" ht="18" customHeight="1">
      <c r="A66" s="44">
        <v>54</v>
      </c>
      <c r="B66" s="163" t="s">
        <v>775</v>
      </c>
      <c r="C66" s="236" t="s">
        <v>1790</v>
      </c>
      <c r="D66" s="369">
        <v>5</v>
      </c>
      <c r="E66" s="170" t="s">
        <v>1774</v>
      </c>
      <c r="F66" s="173" t="s">
        <v>1756</v>
      </c>
      <c r="G66" s="324" t="s">
        <v>1761</v>
      </c>
      <c r="H66" s="170" t="s">
        <v>1793</v>
      </c>
      <c r="I66" s="173" t="s">
        <v>1196</v>
      </c>
      <c r="J66" s="451">
        <v>14</v>
      </c>
      <c r="K66" s="451">
        <v>0</v>
      </c>
      <c r="L66" s="275">
        <f t="shared" si="3"/>
        <v>14</v>
      </c>
      <c r="M66" s="68">
        <v>6</v>
      </c>
      <c r="N66" s="96">
        <v>3</v>
      </c>
      <c r="O66" s="77">
        <f t="shared" si="4"/>
        <v>9</v>
      </c>
      <c r="P66" s="159">
        <v>32</v>
      </c>
      <c r="Q66" s="79">
        <f t="shared" si="5"/>
        <v>55</v>
      </c>
      <c r="R66" s="80"/>
    </row>
    <row r="67" spans="1:18" ht="18" customHeight="1">
      <c r="A67" s="44">
        <v>55</v>
      </c>
      <c r="B67" s="163" t="s">
        <v>781</v>
      </c>
      <c r="C67" s="236" t="s">
        <v>2372</v>
      </c>
      <c r="D67" s="369">
        <v>5</v>
      </c>
      <c r="E67" s="170" t="s">
        <v>2367</v>
      </c>
      <c r="F67" s="173" t="s">
        <v>2340</v>
      </c>
      <c r="G67" s="324" t="s">
        <v>2341</v>
      </c>
      <c r="H67" s="170" t="s">
        <v>2368</v>
      </c>
      <c r="I67" s="173" t="s">
        <v>1196</v>
      </c>
      <c r="J67" s="451">
        <v>6</v>
      </c>
      <c r="K67" s="451">
        <v>0</v>
      </c>
      <c r="L67" s="275">
        <f t="shared" si="3"/>
        <v>6</v>
      </c>
      <c r="M67" s="68">
        <v>9</v>
      </c>
      <c r="N67" s="96">
        <v>9</v>
      </c>
      <c r="O67" s="77">
        <f t="shared" si="4"/>
        <v>18</v>
      </c>
      <c r="P67" s="159">
        <v>31</v>
      </c>
      <c r="Q67" s="79">
        <f t="shared" si="5"/>
        <v>55</v>
      </c>
      <c r="R67" s="80"/>
    </row>
    <row r="68" spans="1:18" ht="18" customHeight="1">
      <c r="A68" s="44">
        <v>56</v>
      </c>
      <c r="B68" s="163" t="s">
        <v>833</v>
      </c>
      <c r="C68" s="236" t="s">
        <v>17</v>
      </c>
      <c r="D68" s="378">
        <v>8</v>
      </c>
      <c r="E68" s="326" t="s">
        <v>170</v>
      </c>
      <c r="F68" s="173" t="s">
        <v>171</v>
      </c>
      <c r="G68" s="324" t="s">
        <v>2437</v>
      </c>
      <c r="H68" s="227" t="s">
        <v>19</v>
      </c>
      <c r="I68" s="173" t="s">
        <v>1196</v>
      </c>
      <c r="J68" s="653">
        <v>7</v>
      </c>
      <c r="K68" s="451">
        <v>0</v>
      </c>
      <c r="L68" s="275">
        <f t="shared" si="3"/>
        <v>7</v>
      </c>
      <c r="M68" s="68">
        <v>8</v>
      </c>
      <c r="N68" s="96">
        <v>9</v>
      </c>
      <c r="O68" s="77">
        <f t="shared" si="4"/>
        <v>17</v>
      </c>
      <c r="P68" s="657">
        <v>31</v>
      </c>
      <c r="Q68" s="79">
        <f t="shared" si="5"/>
        <v>55</v>
      </c>
      <c r="R68" s="80"/>
    </row>
    <row r="69" spans="1:18" ht="18" customHeight="1">
      <c r="A69" s="44">
        <v>57</v>
      </c>
      <c r="B69" s="163" t="s">
        <v>770</v>
      </c>
      <c r="C69" s="236" t="s">
        <v>1556</v>
      </c>
      <c r="D69" s="369">
        <v>5</v>
      </c>
      <c r="E69" s="170" t="s">
        <v>1524</v>
      </c>
      <c r="F69" s="173" t="s">
        <v>1118</v>
      </c>
      <c r="G69" s="324" t="s">
        <v>27</v>
      </c>
      <c r="H69" s="170" t="s">
        <v>1528</v>
      </c>
      <c r="I69" s="173" t="s">
        <v>1196</v>
      </c>
      <c r="J69" s="653">
        <v>10</v>
      </c>
      <c r="K69" s="451">
        <v>0</v>
      </c>
      <c r="L69" s="275">
        <f t="shared" si="3"/>
        <v>10</v>
      </c>
      <c r="M69" s="68">
        <v>3</v>
      </c>
      <c r="N69" s="96">
        <v>3</v>
      </c>
      <c r="O69" s="77">
        <f t="shared" si="4"/>
        <v>6</v>
      </c>
      <c r="P69" s="668">
        <v>37</v>
      </c>
      <c r="Q69" s="79">
        <f t="shared" si="5"/>
        <v>53</v>
      </c>
      <c r="R69" s="80"/>
    </row>
    <row r="70" spans="1:18" ht="18" customHeight="1">
      <c r="A70" s="44">
        <v>58</v>
      </c>
      <c r="B70" s="163" t="s">
        <v>782</v>
      </c>
      <c r="C70" s="236" t="s">
        <v>2374</v>
      </c>
      <c r="D70" s="369">
        <v>5</v>
      </c>
      <c r="E70" s="170" t="s">
        <v>2347</v>
      </c>
      <c r="F70" s="173" t="s">
        <v>2340</v>
      </c>
      <c r="G70" s="324" t="s">
        <v>2341</v>
      </c>
      <c r="H70" s="170" t="s">
        <v>2348</v>
      </c>
      <c r="I70" s="173" t="s">
        <v>1196</v>
      </c>
      <c r="J70" s="653">
        <v>14</v>
      </c>
      <c r="K70" s="451">
        <v>0</v>
      </c>
      <c r="L70" s="275">
        <f t="shared" si="3"/>
        <v>14</v>
      </c>
      <c r="M70" s="68">
        <v>6</v>
      </c>
      <c r="N70" s="96">
        <v>6</v>
      </c>
      <c r="O70" s="77">
        <f t="shared" si="4"/>
        <v>12</v>
      </c>
      <c r="P70" s="668">
        <v>26</v>
      </c>
      <c r="Q70" s="79">
        <f t="shared" si="5"/>
        <v>52</v>
      </c>
      <c r="R70" s="80"/>
    </row>
    <row r="71" spans="1:18" ht="18" customHeight="1">
      <c r="A71" s="44">
        <v>59</v>
      </c>
      <c r="B71" s="163" t="s">
        <v>793</v>
      </c>
      <c r="C71" s="236" t="s">
        <v>1499</v>
      </c>
      <c r="D71" s="360">
        <v>6</v>
      </c>
      <c r="E71" s="327" t="s">
        <v>172</v>
      </c>
      <c r="F71" s="173" t="s">
        <v>173</v>
      </c>
      <c r="G71" s="324" t="s">
        <v>1471</v>
      </c>
      <c r="H71" s="170" t="s">
        <v>1479</v>
      </c>
      <c r="I71" s="173" t="s">
        <v>1196</v>
      </c>
      <c r="J71" s="653">
        <v>10</v>
      </c>
      <c r="K71" s="451">
        <v>0</v>
      </c>
      <c r="L71" s="275">
        <f t="shared" si="3"/>
        <v>10</v>
      </c>
      <c r="M71" s="68">
        <v>3</v>
      </c>
      <c r="N71" s="96">
        <v>3</v>
      </c>
      <c r="O71" s="77">
        <f t="shared" si="4"/>
        <v>6</v>
      </c>
      <c r="P71" s="668">
        <v>36</v>
      </c>
      <c r="Q71" s="79">
        <f t="shared" si="5"/>
        <v>52</v>
      </c>
      <c r="R71" s="80"/>
    </row>
    <row r="72" spans="1:18" ht="18" customHeight="1">
      <c r="A72" s="44">
        <v>60</v>
      </c>
      <c r="B72" s="163" t="s">
        <v>783</v>
      </c>
      <c r="C72" s="236" t="s">
        <v>18</v>
      </c>
      <c r="D72" s="369">
        <v>5</v>
      </c>
      <c r="E72" s="326" t="s">
        <v>168</v>
      </c>
      <c r="F72" s="173" t="s">
        <v>169</v>
      </c>
      <c r="G72" s="324" t="s">
        <v>2437</v>
      </c>
      <c r="H72" s="170" t="s">
        <v>12</v>
      </c>
      <c r="I72" s="173" t="s">
        <v>1196</v>
      </c>
      <c r="J72" s="653">
        <v>8</v>
      </c>
      <c r="K72" s="451">
        <v>0</v>
      </c>
      <c r="L72" s="275">
        <f t="shared" si="3"/>
        <v>8</v>
      </c>
      <c r="M72" s="68">
        <v>3</v>
      </c>
      <c r="N72" s="96">
        <v>3</v>
      </c>
      <c r="O72" s="77">
        <f t="shared" si="4"/>
        <v>6</v>
      </c>
      <c r="P72" s="668">
        <v>35</v>
      </c>
      <c r="Q72" s="79">
        <f t="shared" si="5"/>
        <v>49</v>
      </c>
      <c r="R72" s="80"/>
    </row>
    <row r="73" spans="1:18" ht="18" customHeight="1">
      <c r="A73" s="44">
        <v>61</v>
      </c>
      <c r="B73" s="163" t="s">
        <v>780</v>
      </c>
      <c r="C73" s="236" t="s">
        <v>2329</v>
      </c>
      <c r="D73" s="369">
        <v>5</v>
      </c>
      <c r="E73" s="170" t="s">
        <v>2327</v>
      </c>
      <c r="F73" s="173" t="s">
        <v>2266</v>
      </c>
      <c r="G73" s="324" t="s">
        <v>2267</v>
      </c>
      <c r="H73" s="170" t="s">
        <v>2328</v>
      </c>
      <c r="I73" s="173" t="s">
        <v>1196</v>
      </c>
      <c r="J73" s="653">
        <v>8</v>
      </c>
      <c r="K73" s="451">
        <v>0</v>
      </c>
      <c r="L73" s="275">
        <f t="shared" si="3"/>
        <v>8</v>
      </c>
      <c r="M73" s="68">
        <v>5</v>
      </c>
      <c r="N73" s="96">
        <v>5</v>
      </c>
      <c r="O73" s="77">
        <f t="shared" si="4"/>
        <v>10</v>
      </c>
      <c r="P73" s="668">
        <v>29</v>
      </c>
      <c r="Q73" s="79">
        <f t="shared" si="5"/>
        <v>47</v>
      </c>
      <c r="R73" s="80"/>
    </row>
    <row r="74" spans="1:18" ht="18" customHeight="1">
      <c r="A74" s="44">
        <v>62</v>
      </c>
      <c r="B74" s="163" t="s">
        <v>792</v>
      </c>
      <c r="C74" s="236" t="s">
        <v>1451</v>
      </c>
      <c r="D74" s="360">
        <v>6</v>
      </c>
      <c r="E74" s="170" t="s">
        <v>1431</v>
      </c>
      <c r="F74" s="173" t="s">
        <v>1432</v>
      </c>
      <c r="G74" s="324" t="s">
        <v>1427</v>
      </c>
      <c r="H74" s="170" t="s">
        <v>1435</v>
      </c>
      <c r="I74" s="173" t="s">
        <v>1196</v>
      </c>
      <c r="J74" s="653">
        <v>15</v>
      </c>
      <c r="K74" s="451">
        <v>0</v>
      </c>
      <c r="L74" s="275">
        <f t="shared" si="3"/>
        <v>15</v>
      </c>
      <c r="M74" s="68">
        <v>0</v>
      </c>
      <c r="N74" s="96">
        <v>0</v>
      </c>
      <c r="O74" s="77">
        <f t="shared" si="4"/>
        <v>0</v>
      </c>
      <c r="P74" s="668">
        <v>30</v>
      </c>
      <c r="Q74" s="79">
        <f t="shared" si="5"/>
        <v>45</v>
      </c>
      <c r="R74" s="460"/>
    </row>
    <row r="75" spans="1:18" ht="18" customHeight="1">
      <c r="A75" s="44">
        <v>63</v>
      </c>
      <c r="B75" s="163" t="s">
        <v>823</v>
      </c>
      <c r="C75" s="264" t="s">
        <v>1349</v>
      </c>
      <c r="D75" s="378">
        <v>8</v>
      </c>
      <c r="E75" s="326" t="s">
        <v>233</v>
      </c>
      <c r="F75" s="440" t="s">
        <v>226</v>
      </c>
      <c r="G75" s="324" t="s">
        <v>1327</v>
      </c>
      <c r="H75" s="186" t="s">
        <v>1337</v>
      </c>
      <c r="I75" s="173" t="s">
        <v>1196</v>
      </c>
      <c r="J75" s="653">
        <v>16</v>
      </c>
      <c r="K75" s="653">
        <v>0</v>
      </c>
      <c r="L75" s="275">
        <f t="shared" si="3"/>
        <v>16</v>
      </c>
      <c r="M75" s="68">
        <v>3</v>
      </c>
      <c r="N75" s="96">
        <v>3</v>
      </c>
      <c r="O75" s="77">
        <f t="shared" si="4"/>
        <v>6</v>
      </c>
      <c r="P75" s="657">
        <v>23</v>
      </c>
      <c r="Q75" s="79">
        <f t="shared" si="5"/>
        <v>45</v>
      </c>
      <c r="R75" s="80"/>
    </row>
    <row r="76" spans="1:18" ht="18" customHeight="1">
      <c r="A76" s="44">
        <v>64</v>
      </c>
      <c r="B76" s="163" t="s">
        <v>779</v>
      </c>
      <c r="C76" s="236" t="s">
        <v>2213</v>
      </c>
      <c r="D76" s="369">
        <v>5</v>
      </c>
      <c r="E76" s="170" t="s">
        <v>2214</v>
      </c>
      <c r="F76" s="206" t="s">
        <v>192</v>
      </c>
      <c r="G76" s="324" t="s">
        <v>2121</v>
      </c>
      <c r="H76" s="170" t="s">
        <v>2215</v>
      </c>
      <c r="I76" s="173" t="s">
        <v>1196</v>
      </c>
      <c r="J76" s="653">
        <v>7</v>
      </c>
      <c r="K76" s="653">
        <v>0</v>
      </c>
      <c r="L76" s="275">
        <f t="shared" si="3"/>
        <v>7</v>
      </c>
      <c r="M76" s="68">
        <v>3</v>
      </c>
      <c r="N76" s="96">
        <v>3</v>
      </c>
      <c r="O76" s="77">
        <f t="shared" si="4"/>
        <v>6</v>
      </c>
      <c r="P76" s="668">
        <v>27</v>
      </c>
      <c r="Q76" s="79">
        <f t="shared" si="5"/>
        <v>40</v>
      </c>
      <c r="R76" s="80"/>
    </row>
    <row r="77" spans="1:18" ht="17.25" customHeight="1">
      <c r="A77" s="44">
        <v>65</v>
      </c>
      <c r="B77" s="163" t="s">
        <v>813</v>
      </c>
      <c r="C77" s="236" t="s">
        <v>1644</v>
      </c>
      <c r="D77" s="374">
        <v>7</v>
      </c>
      <c r="E77" s="170" t="s">
        <v>1645</v>
      </c>
      <c r="F77" s="173" t="s">
        <v>1610</v>
      </c>
      <c r="G77" s="324" t="s">
        <v>1613</v>
      </c>
      <c r="H77" s="170" t="s">
        <v>1648</v>
      </c>
      <c r="I77" s="173" t="s">
        <v>1196</v>
      </c>
      <c r="J77" s="653">
        <v>13</v>
      </c>
      <c r="K77" s="653">
        <v>0</v>
      </c>
      <c r="L77" s="275">
        <f>J77-K77</f>
        <v>13</v>
      </c>
      <c r="M77" s="68">
        <v>3</v>
      </c>
      <c r="N77" s="96">
        <v>3</v>
      </c>
      <c r="O77" s="77">
        <f>N77+M77</f>
        <v>6</v>
      </c>
      <c r="P77" s="668">
        <v>18</v>
      </c>
      <c r="Q77" s="79">
        <f>O77+P77+L77</f>
        <v>37</v>
      </c>
      <c r="R77" s="80"/>
    </row>
    <row r="78" spans="1:18" ht="18" customHeight="1">
      <c r="A78" s="44">
        <v>66</v>
      </c>
      <c r="B78" s="163" t="s">
        <v>821</v>
      </c>
      <c r="C78" s="236" t="s">
        <v>2326</v>
      </c>
      <c r="D78" s="374">
        <v>7</v>
      </c>
      <c r="E78" s="170" t="s">
        <v>2327</v>
      </c>
      <c r="F78" s="173" t="s">
        <v>2266</v>
      </c>
      <c r="G78" s="324" t="s">
        <v>2267</v>
      </c>
      <c r="H78" s="170" t="s">
        <v>2328</v>
      </c>
      <c r="I78" s="173" t="s">
        <v>1196</v>
      </c>
      <c r="J78" s="653">
        <v>0</v>
      </c>
      <c r="K78" s="653">
        <v>0</v>
      </c>
      <c r="L78" s="275">
        <f>J78-K78</f>
        <v>0</v>
      </c>
      <c r="M78" s="68">
        <v>0</v>
      </c>
      <c r="N78" s="96">
        <v>0</v>
      </c>
      <c r="O78" s="77">
        <f>N78+M78</f>
        <v>0</v>
      </c>
      <c r="P78" s="668">
        <v>0</v>
      </c>
      <c r="Q78" s="79">
        <f>O78+P78+L78</f>
        <v>0</v>
      </c>
      <c r="R78" s="80"/>
    </row>
    <row r="79" spans="1:18" ht="18" customHeight="1" thickBot="1">
      <c r="A79" s="45"/>
      <c r="B79" s="261"/>
      <c r="C79" s="256"/>
      <c r="D79" s="248"/>
      <c r="E79" s="172"/>
      <c r="F79" s="179"/>
      <c r="G79" s="368"/>
      <c r="H79" s="172"/>
      <c r="I79" s="179"/>
      <c r="J79" s="543"/>
      <c r="K79" s="543"/>
      <c r="L79" s="275"/>
      <c r="M79" s="68"/>
      <c r="N79" s="96"/>
      <c r="O79" s="84"/>
      <c r="P79" s="159"/>
      <c r="Q79" s="86"/>
      <c r="R79" s="87"/>
    </row>
    <row r="80" spans="2:21" ht="18.75" customHeight="1">
      <c r="B80" s="485" t="s">
        <v>191</v>
      </c>
      <c r="C80" s="485"/>
      <c r="D80" s="485"/>
      <c r="E80" s="485"/>
      <c r="F80" s="485"/>
      <c r="G80" s="485"/>
      <c r="H80" s="485"/>
      <c r="I80" s="485"/>
      <c r="J80" s="485"/>
      <c r="K80" s="485"/>
      <c r="L80" s="485"/>
      <c r="M80" s="485"/>
      <c r="N80" s="485"/>
      <c r="O80" s="485"/>
      <c r="P80" s="485"/>
      <c r="Q80" s="485"/>
      <c r="R80" s="485"/>
      <c r="S80" s="439"/>
      <c r="T80" s="439"/>
      <c r="U80" s="439"/>
    </row>
    <row r="81" ht="15">
      <c r="C81" s="50"/>
    </row>
    <row r="82" spans="3:7" ht="15">
      <c r="C82" s="50"/>
      <c r="D82" s="382">
        <v>5</v>
      </c>
      <c r="E82" s="361">
        <v>16</v>
      </c>
      <c r="G82" s="154" t="s">
        <v>215</v>
      </c>
    </row>
    <row r="83" spans="3:7" ht="15">
      <c r="C83" s="50"/>
      <c r="D83" s="383">
        <v>6</v>
      </c>
      <c r="E83" s="384">
        <v>25</v>
      </c>
      <c r="G83" s="154" t="s">
        <v>212</v>
      </c>
    </row>
    <row r="84" spans="3:7" ht="15">
      <c r="C84" s="50"/>
      <c r="D84" s="385">
        <v>7</v>
      </c>
      <c r="E84" s="386">
        <v>14</v>
      </c>
      <c r="G84" s="154" t="s">
        <v>213</v>
      </c>
    </row>
    <row r="85" spans="3:13" ht="15">
      <c r="C85" s="50"/>
      <c r="D85" s="387">
        <v>8</v>
      </c>
      <c r="E85" s="388">
        <v>11</v>
      </c>
      <c r="G85" s="154" t="s">
        <v>214</v>
      </c>
      <c r="M85" t="s">
        <v>1006</v>
      </c>
    </row>
    <row r="87" ht="15">
      <c r="M87" s="50" t="s">
        <v>1007</v>
      </c>
    </row>
    <row r="88" spans="4:7" ht="15.75" thickBot="1">
      <c r="D88" s="359" t="s">
        <v>1016</v>
      </c>
      <c r="E88" s="151"/>
      <c r="F88" s="151"/>
      <c r="G88" s="151"/>
    </row>
    <row r="89" spans="4:13" ht="15.75" thickBot="1">
      <c r="D89" s="539" t="s">
        <v>1008</v>
      </c>
      <c r="E89" s="951" t="s">
        <v>1009</v>
      </c>
      <c r="F89" s="951"/>
      <c r="G89" s="951"/>
      <c r="H89" s="951"/>
      <c r="I89" s="540" t="s">
        <v>1010</v>
      </c>
      <c r="J89" s="544"/>
      <c r="K89" s="544"/>
      <c r="M89" s="50" t="s">
        <v>1012</v>
      </c>
    </row>
    <row r="90" spans="4:13" ht="49.5" customHeight="1">
      <c r="D90" s="548">
        <v>1</v>
      </c>
      <c r="E90" s="952" t="s">
        <v>1025</v>
      </c>
      <c r="F90" s="952"/>
      <c r="G90" s="952"/>
      <c r="H90" s="952"/>
      <c r="I90" s="549" t="s">
        <v>1003</v>
      </c>
      <c r="J90" s="545"/>
      <c r="K90" s="545"/>
      <c r="M90" s="50" t="s">
        <v>1013</v>
      </c>
    </row>
    <row r="91" spans="4:11" ht="55.5" customHeight="1" thickBot="1">
      <c r="D91" s="541">
        <v>2</v>
      </c>
      <c r="E91" s="944" t="s">
        <v>281</v>
      </c>
      <c r="F91" s="944"/>
      <c r="G91" s="944"/>
      <c r="H91" s="944"/>
      <c r="I91" s="550" t="s">
        <v>282</v>
      </c>
      <c r="J91" s="546"/>
      <c r="K91" s="546"/>
    </row>
  </sheetData>
  <sheetProtection/>
  <mergeCells count="24">
    <mergeCell ref="A10:A12"/>
    <mergeCell ref="B10:B12"/>
    <mergeCell ref="C10:C12"/>
    <mergeCell ref="D10:D12"/>
    <mergeCell ref="R10:R12"/>
    <mergeCell ref="J10:L10"/>
    <mergeCell ref="J11:J12"/>
    <mergeCell ref="K11:K12"/>
    <mergeCell ref="A8:S8"/>
    <mergeCell ref="A5:R5"/>
    <mergeCell ref="A6:R6"/>
    <mergeCell ref="E10:E12"/>
    <mergeCell ref="Q10:Q12"/>
    <mergeCell ref="P10:P11"/>
    <mergeCell ref="E91:H91"/>
    <mergeCell ref="S22:S27"/>
    <mergeCell ref="S28:S36"/>
    <mergeCell ref="E89:H89"/>
    <mergeCell ref="E90:H90"/>
    <mergeCell ref="G10:G12"/>
    <mergeCell ref="I10:I12"/>
    <mergeCell ref="M10:O10"/>
    <mergeCell ref="S16:S21"/>
    <mergeCell ref="S10:S12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  <colBreaks count="1" manualBreakCount="1">
    <brk id="20" max="3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0" zoomScaleNormal="70" zoomScalePageLayoutView="0" workbookViewId="0" topLeftCell="A1">
      <selection activeCell="T34" sqref="T34:T40"/>
    </sheetView>
  </sheetViews>
  <sheetFormatPr defaultColWidth="9.140625" defaultRowHeight="15"/>
  <cols>
    <col min="1" max="1" width="4.140625" style="0" customWidth="1"/>
    <col min="2" max="2" width="11.28125" style="0" customWidth="1"/>
    <col min="3" max="3" width="25.7109375" style="0" customWidth="1"/>
    <col min="4" max="4" width="5.7109375" style="0" customWidth="1"/>
    <col min="5" max="5" width="24.8515625" style="0" customWidth="1"/>
    <col min="6" max="6" width="16.28125" style="330" customWidth="1"/>
    <col min="7" max="7" width="15.00390625" style="0" customWidth="1"/>
    <col min="8" max="8" width="21.28125" style="0" customWidth="1"/>
    <col min="9" max="9" width="10.28125" style="0" customWidth="1"/>
    <col min="10" max="12" width="6.8515625" style="0" customWidth="1"/>
    <col min="13" max="13" width="9.28125" style="0" customWidth="1"/>
    <col min="14" max="15" width="7.8515625" style="0" customWidth="1"/>
    <col min="16" max="16" width="9.57421875" style="0" customWidth="1"/>
    <col min="17" max="17" width="8.7109375" style="0" customWidth="1"/>
    <col min="18" max="18" width="9.57421875" style="0" customWidth="1"/>
    <col min="19" max="19" width="6.57421875" style="0" customWidth="1"/>
    <col min="20" max="21" width="5.7109375" style="0" customWidth="1"/>
    <col min="22" max="22" width="7.7109375" style="0" customWidth="1"/>
    <col min="23" max="23" width="4.28125" style="0" customWidth="1"/>
  </cols>
  <sheetData>
    <row r="1" spans="1:14" ht="15">
      <c r="A1" s="50" t="s">
        <v>995</v>
      </c>
      <c r="D1" s="4"/>
      <c r="M1" s="42" t="s">
        <v>966</v>
      </c>
      <c r="N1" t="s">
        <v>1112</v>
      </c>
    </row>
    <row r="2" spans="1:17" ht="15">
      <c r="A2" s="50" t="s">
        <v>996</v>
      </c>
      <c r="B2" s="6"/>
      <c r="C2" s="6"/>
      <c r="D2" s="6"/>
      <c r="E2" s="1"/>
      <c r="F2" s="331"/>
      <c r="G2" s="1"/>
      <c r="H2" s="1"/>
      <c r="I2" s="1"/>
      <c r="L2" s="6"/>
      <c r="M2" s="42" t="s">
        <v>967</v>
      </c>
      <c r="N2" s="38" t="s">
        <v>1113</v>
      </c>
      <c r="O2" s="38"/>
      <c r="P2" s="38"/>
      <c r="Q2" s="38"/>
    </row>
    <row r="3" spans="1:17" ht="15">
      <c r="A3" s="50"/>
      <c r="B3" s="6"/>
      <c r="C3" s="6"/>
      <c r="D3" s="6"/>
      <c r="E3" s="1"/>
      <c r="F3" s="331"/>
      <c r="G3" s="1"/>
      <c r="H3" s="1"/>
      <c r="I3" s="1"/>
      <c r="L3" s="6"/>
      <c r="M3" s="42" t="s">
        <v>968</v>
      </c>
      <c r="N3" s="38" t="s">
        <v>1114</v>
      </c>
      <c r="O3" s="38"/>
      <c r="P3" s="38"/>
      <c r="Q3" s="38"/>
    </row>
    <row r="4" spans="1:17" ht="15">
      <c r="A4" s="51" t="s">
        <v>1111</v>
      </c>
      <c r="B4" s="6"/>
      <c r="C4" s="6"/>
      <c r="D4" s="6"/>
      <c r="E4" s="1"/>
      <c r="F4" s="331"/>
      <c r="G4" s="1"/>
      <c r="H4" s="1"/>
      <c r="I4" s="1"/>
      <c r="L4" s="6"/>
      <c r="M4" s="6"/>
      <c r="N4" s="38"/>
      <c r="O4" s="38"/>
      <c r="P4" s="38"/>
      <c r="Q4" s="38"/>
    </row>
    <row r="5" spans="1:17" ht="15">
      <c r="A5" s="849" t="s">
        <v>982</v>
      </c>
      <c r="B5" s="849"/>
      <c r="C5" s="849"/>
      <c r="D5" s="849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52"/>
    </row>
    <row r="6" spans="1:17" ht="15">
      <c r="A6" s="849" t="s">
        <v>1062</v>
      </c>
      <c r="B6" s="849"/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849"/>
      <c r="N6" s="849"/>
      <c r="O6" s="849"/>
      <c r="P6" s="849"/>
      <c r="Q6" s="52"/>
    </row>
    <row r="7" spans="1:17" ht="9" customHeight="1">
      <c r="A7" s="52"/>
      <c r="B7" s="52"/>
      <c r="C7" s="52"/>
      <c r="D7" s="52"/>
      <c r="E7" s="52"/>
      <c r="F7" s="33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18.75">
      <c r="A8" s="833" t="s">
        <v>948</v>
      </c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</row>
    <row r="9" ht="11.25" customHeight="1" thickBot="1"/>
    <row r="10" ht="15" hidden="1"/>
    <row r="11" ht="15" hidden="1"/>
    <row r="12" spans="1:20" ht="16.5" customHeight="1" thickBot="1">
      <c r="A12" s="842" t="s">
        <v>987</v>
      </c>
      <c r="B12" s="842" t="s">
        <v>988</v>
      </c>
      <c r="C12" s="838" t="s">
        <v>989</v>
      </c>
      <c r="D12" s="842" t="s">
        <v>990</v>
      </c>
      <c r="E12" s="838" t="s">
        <v>991</v>
      </c>
      <c r="F12" s="425"/>
      <c r="G12" s="838" t="s">
        <v>992</v>
      </c>
      <c r="H12" s="47"/>
      <c r="I12" s="894" t="s">
        <v>1115</v>
      </c>
      <c r="J12" s="918" t="s">
        <v>997</v>
      </c>
      <c r="K12" s="919"/>
      <c r="L12" s="919"/>
      <c r="M12" s="893"/>
      <c r="N12" s="884" t="s">
        <v>979</v>
      </c>
      <c r="O12" s="885"/>
      <c r="P12" s="886"/>
      <c r="Q12" s="878" t="s">
        <v>998</v>
      </c>
      <c r="R12" s="906" t="s">
        <v>999</v>
      </c>
      <c r="S12" s="908" t="s">
        <v>962</v>
      </c>
      <c r="T12" s="817" t="s">
        <v>207</v>
      </c>
    </row>
    <row r="13" spans="1:20" ht="18" customHeight="1">
      <c r="A13" s="843"/>
      <c r="B13" s="843"/>
      <c r="C13" s="839"/>
      <c r="D13" s="843"/>
      <c r="E13" s="923"/>
      <c r="F13" s="426" t="s">
        <v>993</v>
      </c>
      <c r="G13" s="839"/>
      <c r="H13" s="49" t="s">
        <v>994</v>
      </c>
      <c r="I13" s="895"/>
      <c r="J13" s="953">
        <v>1</v>
      </c>
      <c r="K13" s="902">
        <v>2</v>
      </c>
      <c r="L13" s="892">
        <v>3</v>
      </c>
      <c r="M13" s="64" t="s">
        <v>1000</v>
      </c>
      <c r="N13" s="54" t="s">
        <v>1001</v>
      </c>
      <c r="O13" s="55" t="s">
        <v>1002</v>
      </c>
      <c r="P13" s="64" t="s">
        <v>1000</v>
      </c>
      <c r="Q13" s="879"/>
      <c r="R13" s="907"/>
      <c r="S13" s="909"/>
      <c r="T13" s="818"/>
    </row>
    <row r="14" spans="1:20" ht="18" customHeight="1" thickBot="1">
      <c r="A14" s="855"/>
      <c r="B14" s="855"/>
      <c r="C14" s="839"/>
      <c r="D14" s="843"/>
      <c r="E14" s="923"/>
      <c r="F14" s="426"/>
      <c r="G14" s="839"/>
      <c r="H14" s="49"/>
      <c r="I14" s="895"/>
      <c r="J14" s="963"/>
      <c r="K14" s="913"/>
      <c r="L14" s="964"/>
      <c r="M14" s="82" t="s">
        <v>1003</v>
      </c>
      <c r="N14" s="58" t="s">
        <v>1024</v>
      </c>
      <c r="O14" s="59" t="s">
        <v>1024</v>
      </c>
      <c r="P14" s="60" t="s">
        <v>1005</v>
      </c>
      <c r="Q14" s="61" t="s">
        <v>1004</v>
      </c>
      <c r="R14" s="907"/>
      <c r="S14" s="910"/>
      <c r="T14" s="818"/>
    </row>
    <row r="15" spans="1:20" ht="18" customHeight="1" thickBot="1">
      <c r="A15" s="43">
        <v>1</v>
      </c>
      <c r="B15" s="43" t="s">
        <v>871</v>
      </c>
      <c r="C15" s="175" t="s">
        <v>1217</v>
      </c>
      <c r="D15" s="673">
        <v>7</v>
      </c>
      <c r="E15" s="175" t="s">
        <v>1218</v>
      </c>
      <c r="F15" s="257" t="s">
        <v>1132</v>
      </c>
      <c r="G15" s="321" t="s">
        <v>1192</v>
      </c>
      <c r="H15" s="175" t="s">
        <v>1219</v>
      </c>
      <c r="I15" s="178" t="s">
        <v>1196</v>
      </c>
      <c r="J15" s="259">
        <v>14</v>
      </c>
      <c r="K15" s="62">
        <v>3</v>
      </c>
      <c r="L15" s="63">
        <v>0</v>
      </c>
      <c r="M15" s="64">
        <f aca="true" t="shared" si="0" ref="M15:M46">J15+K15-L15</f>
        <v>17</v>
      </c>
      <c r="N15" s="65">
        <v>14</v>
      </c>
      <c r="O15" s="94">
        <v>13</v>
      </c>
      <c r="P15" s="67">
        <f aca="true" t="shared" si="1" ref="P15:P46">O15+N15</f>
        <v>27</v>
      </c>
      <c r="Q15" s="69">
        <v>50</v>
      </c>
      <c r="R15" s="70">
        <f aca="true" t="shared" si="2" ref="R15:R46">P15+Q15+M15</f>
        <v>94</v>
      </c>
      <c r="S15" s="71" t="s">
        <v>950</v>
      </c>
      <c r="T15" s="671"/>
    </row>
    <row r="16" spans="1:20" ht="18" customHeight="1" thickBot="1">
      <c r="A16" s="44">
        <v>2</v>
      </c>
      <c r="B16" s="43" t="s">
        <v>858</v>
      </c>
      <c r="C16" s="174" t="s">
        <v>1925</v>
      </c>
      <c r="D16" s="360">
        <v>6</v>
      </c>
      <c r="E16" s="174" t="s">
        <v>1926</v>
      </c>
      <c r="F16" s="194" t="s">
        <v>1152</v>
      </c>
      <c r="G16" s="324" t="s">
        <v>1899</v>
      </c>
      <c r="H16" s="174" t="s">
        <v>1928</v>
      </c>
      <c r="I16" s="173" t="s">
        <v>1196</v>
      </c>
      <c r="J16" s="260">
        <v>13</v>
      </c>
      <c r="K16" s="73">
        <v>4</v>
      </c>
      <c r="L16" s="74">
        <v>0</v>
      </c>
      <c r="M16" s="75">
        <f t="shared" si="0"/>
        <v>17</v>
      </c>
      <c r="N16" s="68">
        <v>13</v>
      </c>
      <c r="O16" s="96">
        <v>13</v>
      </c>
      <c r="P16" s="77">
        <f t="shared" si="1"/>
        <v>26</v>
      </c>
      <c r="Q16" s="78">
        <v>50</v>
      </c>
      <c r="R16" s="79">
        <f t="shared" si="2"/>
        <v>93</v>
      </c>
      <c r="S16" s="80" t="s">
        <v>951</v>
      </c>
      <c r="T16" s="672"/>
    </row>
    <row r="17" spans="1:20" ht="18" customHeight="1" thickBot="1">
      <c r="A17" s="44">
        <v>3</v>
      </c>
      <c r="B17" s="43" t="s">
        <v>884</v>
      </c>
      <c r="C17" s="186" t="s">
        <v>1976</v>
      </c>
      <c r="D17" s="377">
        <v>7</v>
      </c>
      <c r="E17" s="186" t="s">
        <v>1959</v>
      </c>
      <c r="F17" s="210" t="s">
        <v>1953</v>
      </c>
      <c r="G17" s="424" t="s">
        <v>1950</v>
      </c>
      <c r="H17" s="186" t="s">
        <v>1960</v>
      </c>
      <c r="I17" s="173" t="s">
        <v>1196</v>
      </c>
      <c r="J17" s="260">
        <v>11</v>
      </c>
      <c r="K17" s="73">
        <v>4</v>
      </c>
      <c r="L17" s="74">
        <v>0</v>
      </c>
      <c r="M17" s="75">
        <f t="shared" si="0"/>
        <v>15</v>
      </c>
      <c r="N17" s="68">
        <v>15</v>
      </c>
      <c r="O17" s="96">
        <v>14</v>
      </c>
      <c r="P17" s="77">
        <f t="shared" si="1"/>
        <v>29</v>
      </c>
      <c r="Q17" s="78">
        <v>48</v>
      </c>
      <c r="R17" s="79">
        <f t="shared" si="2"/>
        <v>92</v>
      </c>
      <c r="S17" s="80" t="s">
        <v>952</v>
      </c>
      <c r="T17" s="672"/>
    </row>
    <row r="18" spans="1:20" ht="18" customHeight="1" thickBot="1">
      <c r="A18" s="44">
        <v>4</v>
      </c>
      <c r="B18" s="43" t="s">
        <v>851</v>
      </c>
      <c r="C18" s="170" t="s">
        <v>1393</v>
      </c>
      <c r="D18" s="360">
        <v>6</v>
      </c>
      <c r="E18" s="170" t="s">
        <v>1394</v>
      </c>
      <c r="F18" s="173" t="s">
        <v>1165</v>
      </c>
      <c r="G18" s="324" t="s">
        <v>1370</v>
      </c>
      <c r="H18" s="170" t="s">
        <v>1398</v>
      </c>
      <c r="I18" s="173" t="s">
        <v>1196</v>
      </c>
      <c r="J18" s="260">
        <v>16</v>
      </c>
      <c r="K18" s="73">
        <v>3</v>
      </c>
      <c r="L18" s="74">
        <v>0</v>
      </c>
      <c r="M18" s="75">
        <f t="shared" si="0"/>
        <v>19</v>
      </c>
      <c r="N18" s="68">
        <v>15</v>
      </c>
      <c r="O18" s="96">
        <v>14</v>
      </c>
      <c r="P18" s="77">
        <f t="shared" si="1"/>
        <v>29</v>
      </c>
      <c r="Q18" s="78">
        <v>43</v>
      </c>
      <c r="R18" s="79">
        <f t="shared" si="2"/>
        <v>91</v>
      </c>
      <c r="S18" s="80"/>
      <c r="T18" s="880">
        <v>1</v>
      </c>
    </row>
    <row r="19" spans="1:20" ht="18" customHeight="1" thickBot="1">
      <c r="A19" s="44">
        <v>5</v>
      </c>
      <c r="B19" s="43" t="s">
        <v>900</v>
      </c>
      <c r="C19" s="170" t="s">
        <v>2222</v>
      </c>
      <c r="D19" s="378">
        <v>8</v>
      </c>
      <c r="E19" s="170" t="s">
        <v>2208</v>
      </c>
      <c r="F19" s="246" t="s">
        <v>199</v>
      </c>
      <c r="G19" s="324" t="s">
        <v>2121</v>
      </c>
      <c r="H19" s="170" t="s">
        <v>2223</v>
      </c>
      <c r="I19" s="173" t="s">
        <v>1196</v>
      </c>
      <c r="J19" s="260">
        <v>15</v>
      </c>
      <c r="K19" s="73">
        <v>4</v>
      </c>
      <c r="L19" s="74">
        <v>0</v>
      </c>
      <c r="M19" s="75">
        <f t="shared" si="0"/>
        <v>19</v>
      </c>
      <c r="N19" s="68">
        <v>15</v>
      </c>
      <c r="O19" s="96">
        <v>11</v>
      </c>
      <c r="P19" s="77">
        <f t="shared" si="1"/>
        <v>26</v>
      </c>
      <c r="Q19" s="676">
        <v>46</v>
      </c>
      <c r="R19" s="79">
        <f t="shared" si="2"/>
        <v>91</v>
      </c>
      <c r="S19" s="80"/>
      <c r="T19" s="881"/>
    </row>
    <row r="20" spans="1:20" ht="18" customHeight="1" thickBot="1">
      <c r="A20" s="44">
        <v>6</v>
      </c>
      <c r="B20" s="43" t="s">
        <v>834</v>
      </c>
      <c r="C20" s="170" t="s">
        <v>1391</v>
      </c>
      <c r="D20" s="369">
        <v>5</v>
      </c>
      <c r="E20" s="170" t="s">
        <v>1392</v>
      </c>
      <c r="F20" s="173" t="s">
        <v>1165</v>
      </c>
      <c r="G20" s="324" t="s">
        <v>1370</v>
      </c>
      <c r="H20" s="170" t="s">
        <v>1397</v>
      </c>
      <c r="I20" s="173" t="s">
        <v>1196</v>
      </c>
      <c r="J20" s="260">
        <v>14</v>
      </c>
      <c r="K20" s="73">
        <v>2</v>
      </c>
      <c r="L20" s="74">
        <v>0</v>
      </c>
      <c r="M20" s="75">
        <f t="shared" si="0"/>
        <v>16</v>
      </c>
      <c r="N20" s="68">
        <v>14</v>
      </c>
      <c r="O20" s="96">
        <v>14</v>
      </c>
      <c r="P20" s="77">
        <f t="shared" si="1"/>
        <v>28</v>
      </c>
      <c r="Q20" s="78">
        <v>45</v>
      </c>
      <c r="R20" s="79">
        <f t="shared" si="2"/>
        <v>89</v>
      </c>
      <c r="S20" s="80"/>
      <c r="T20" s="881"/>
    </row>
    <row r="21" spans="1:20" ht="18" customHeight="1" thickBot="1">
      <c r="A21" s="44">
        <v>7</v>
      </c>
      <c r="B21" s="43" t="s">
        <v>873</v>
      </c>
      <c r="C21" s="170" t="s">
        <v>1395</v>
      </c>
      <c r="D21" s="374">
        <v>7</v>
      </c>
      <c r="E21" s="170" t="s">
        <v>1208</v>
      </c>
      <c r="F21" s="173" t="s">
        <v>1396</v>
      </c>
      <c r="G21" s="324" t="s">
        <v>1370</v>
      </c>
      <c r="H21" s="170" t="s">
        <v>1379</v>
      </c>
      <c r="I21" s="173" t="s">
        <v>1196</v>
      </c>
      <c r="J21" s="260">
        <v>14</v>
      </c>
      <c r="K21" s="73">
        <v>3</v>
      </c>
      <c r="L21" s="74">
        <v>0</v>
      </c>
      <c r="M21" s="75">
        <f t="shared" si="0"/>
        <v>17</v>
      </c>
      <c r="N21" s="68">
        <v>12</v>
      </c>
      <c r="O21" s="96">
        <v>11</v>
      </c>
      <c r="P21" s="77">
        <f t="shared" si="1"/>
        <v>23</v>
      </c>
      <c r="Q21" s="78">
        <v>49</v>
      </c>
      <c r="R21" s="79">
        <f t="shared" si="2"/>
        <v>89</v>
      </c>
      <c r="S21" s="80"/>
      <c r="T21" s="881"/>
    </row>
    <row r="22" spans="1:20" ht="18" customHeight="1" thickBot="1">
      <c r="A22" s="44">
        <v>8</v>
      </c>
      <c r="B22" s="43" t="s">
        <v>876</v>
      </c>
      <c r="C22" s="170" t="s">
        <v>1492</v>
      </c>
      <c r="D22" s="374">
        <v>7</v>
      </c>
      <c r="E22" s="230" t="s">
        <v>1493</v>
      </c>
      <c r="F22" s="173"/>
      <c r="G22" s="324" t="s">
        <v>1471</v>
      </c>
      <c r="H22" s="170" t="s">
        <v>1497</v>
      </c>
      <c r="I22" s="173" t="s">
        <v>1196</v>
      </c>
      <c r="J22" s="260">
        <v>8</v>
      </c>
      <c r="K22" s="73">
        <v>3</v>
      </c>
      <c r="L22" s="74">
        <v>0</v>
      </c>
      <c r="M22" s="75">
        <f t="shared" si="0"/>
        <v>11</v>
      </c>
      <c r="N22" s="68">
        <v>14</v>
      </c>
      <c r="O22" s="96">
        <v>14</v>
      </c>
      <c r="P22" s="77">
        <f t="shared" si="1"/>
        <v>28</v>
      </c>
      <c r="Q22" s="78">
        <v>50</v>
      </c>
      <c r="R22" s="79">
        <f t="shared" si="2"/>
        <v>89</v>
      </c>
      <c r="S22" s="80"/>
      <c r="T22" s="881"/>
    </row>
    <row r="23" spans="1:20" ht="18" customHeight="1" thickBot="1">
      <c r="A23" s="44">
        <v>9</v>
      </c>
      <c r="B23" s="43" t="s">
        <v>867</v>
      </c>
      <c r="C23" s="170" t="s">
        <v>2321</v>
      </c>
      <c r="D23" s="360">
        <v>6</v>
      </c>
      <c r="E23" s="170" t="s">
        <v>2272</v>
      </c>
      <c r="F23" s="173" t="s">
        <v>2266</v>
      </c>
      <c r="G23" s="324" t="s">
        <v>2267</v>
      </c>
      <c r="H23" s="170" t="s">
        <v>2313</v>
      </c>
      <c r="I23" s="173" t="s">
        <v>1196</v>
      </c>
      <c r="J23" s="260">
        <v>14</v>
      </c>
      <c r="K23" s="73">
        <v>4</v>
      </c>
      <c r="L23" s="74">
        <v>0</v>
      </c>
      <c r="M23" s="75">
        <f t="shared" si="0"/>
        <v>18</v>
      </c>
      <c r="N23" s="68">
        <v>14</v>
      </c>
      <c r="O23" s="96">
        <v>14</v>
      </c>
      <c r="P23" s="77">
        <f t="shared" si="1"/>
        <v>28</v>
      </c>
      <c r="Q23" s="78">
        <v>42</v>
      </c>
      <c r="R23" s="79">
        <f t="shared" si="2"/>
        <v>88</v>
      </c>
      <c r="S23" s="80"/>
      <c r="T23" s="881"/>
    </row>
    <row r="24" spans="1:20" ht="18" customHeight="1" thickBot="1">
      <c r="A24" s="44">
        <v>10</v>
      </c>
      <c r="B24" s="43" t="s">
        <v>888</v>
      </c>
      <c r="C24" s="170" t="s">
        <v>2219</v>
      </c>
      <c r="D24" s="375">
        <v>7</v>
      </c>
      <c r="E24" s="170" t="s">
        <v>2220</v>
      </c>
      <c r="F24" s="246" t="s">
        <v>206</v>
      </c>
      <c r="G24" s="324" t="s">
        <v>2121</v>
      </c>
      <c r="H24" s="170" t="s">
        <v>2221</v>
      </c>
      <c r="I24" s="173" t="s">
        <v>1196</v>
      </c>
      <c r="J24" s="260">
        <v>13</v>
      </c>
      <c r="K24" s="73">
        <v>4</v>
      </c>
      <c r="L24" s="74">
        <v>0</v>
      </c>
      <c r="M24" s="75">
        <f t="shared" si="0"/>
        <v>17</v>
      </c>
      <c r="N24" s="68">
        <v>15</v>
      </c>
      <c r="O24" s="96">
        <v>15</v>
      </c>
      <c r="P24" s="77">
        <f t="shared" si="1"/>
        <v>30</v>
      </c>
      <c r="Q24" s="78">
        <v>41</v>
      </c>
      <c r="R24" s="79">
        <f t="shared" si="2"/>
        <v>88</v>
      </c>
      <c r="S24" s="80"/>
      <c r="T24" s="939"/>
    </row>
    <row r="25" spans="1:20" ht="18" customHeight="1" thickBot="1">
      <c r="A25" s="44">
        <v>11</v>
      </c>
      <c r="B25" s="43" t="s">
        <v>880</v>
      </c>
      <c r="C25" s="186" t="s">
        <v>1750</v>
      </c>
      <c r="D25" s="377">
        <v>7</v>
      </c>
      <c r="E25" s="186" t="s">
        <v>1749</v>
      </c>
      <c r="F25" s="210" t="s">
        <v>1737</v>
      </c>
      <c r="G25" s="324" t="s">
        <v>1738</v>
      </c>
      <c r="H25" s="186" t="s">
        <v>1753</v>
      </c>
      <c r="I25" s="173" t="s">
        <v>1196</v>
      </c>
      <c r="J25" s="260">
        <v>13</v>
      </c>
      <c r="K25" s="73">
        <v>4</v>
      </c>
      <c r="L25" s="74">
        <v>0</v>
      </c>
      <c r="M25" s="75">
        <f t="shared" si="0"/>
        <v>17</v>
      </c>
      <c r="N25" s="68">
        <v>15</v>
      </c>
      <c r="O25" s="96">
        <v>14</v>
      </c>
      <c r="P25" s="77">
        <f t="shared" si="1"/>
        <v>29</v>
      </c>
      <c r="Q25" s="78">
        <v>41</v>
      </c>
      <c r="R25" s="79">
        <f t="shared" si="2"/>
        <v>87</v>
      </c>
      <c r="S25" s="80"/>
      <c r="T25" s="940">
        <v>2</v>
      </c>
    </row>
    <row r="26" spans="1:20" ht="18" customHeight="1" thickBot="1">
      <c r="A26" s="44">
        <v>12</v>
      </c>
      <c r="B26" s="43" t="s">
        <v>887</v>
      </c>
      <c r="C26" s="213" t="s">
        <v>2055</v>
      </c>
      <c r="D26" s="376">
        <v>7</v>
      </c>
      <c r="E26" s="213" t="s">
        <v>2028</v>
      </c>
      <c r="F26" s="212" t="s">
        <v>2026</v>
      </c>
      <c r="G26" s="324" t="s">
        <v>2031</v>
      </c>
      <c r="H26" s="213" t="s">
        <v>2033</v>
      </c>
      <c r="I26" s="173" t="s">
        <v>1196</v>
      </c>
      <c r="J26" s="260">
        <v>13</v>
      </c>
      <c r="K26" s="73">
        <v>4</v>
      </c>
      <c r="L26" s="74">
        <v>0</v>
      </c>
      <c r="M26" s="75">
        <f t="shared" si="0"/>
        <v>17</v>
      </c>
      <c r="N26" s="68">
        <v>14</v>
      </c>
      <c r="O26" s="96">
        <v>13</v>
      </c>
      <c r="P26" s="77">
        <f t="shared" si="1"/>
        <v>27</v>
      </c>
      <c r="Q26" s="78">
        <v>43</v>
      </c>
      <c r="R26" s="79">
        <f t="shared" si="2"/>
        <v>87</v>
      </c>
      <c r="S26" s="80"/>
      <c r="T26" s="887"/>
    </row>
    <row r="27" spans="1:20" ht="18" customHeight="1" thickBot="1">
      <c r="A27" s="44">
        <v>13</v>
      </c>
      <c r="B27" s="43" t="s">
        <v>866</v>
      </c>
      <c r="C27" s="170" t="s">
        <v>2230</v>
      </c>
      <c r="D27" s="360">
        <v>6</v>
      </c>
      <c r="E27" s="170" t="s">
        <v>2231</v>
      </c>
      <c r="F27" s="206" t="s">
        <v>1125</v>
      </c>
      <c r="G27" s="324" t="s">
        <v>2121</v>
      </c>
      <c r="H27" s="170" t="s">
        <v>2196</v>
      </c>
      <c r="I27" s="173" t="s">
        <v>1196</v>
      </c>
      <c r="J27" s="260">
        <v>14</v>
      </c>
      <c r="K27" s="73">
        <v>4</v>
      </c>
      <c r="L27" s="74">
        <v>0</v>
      </c>
      <c r="M27" s="75">
        <f t="shared" si="0"/>
        <v>18</v>
      </c>
      <c r="N27" s="68">
        <v>13</v>
      </c>
      <c r="O27" s="96">
        <v>13</v>
      </c>
      <c r="P27" s="77">
        <f t="shared" si="1"/>
        <v>26</v>
      </c>
      <c r="Q27" s="78">
        <v>42</v>
      </c>
      <c r="R27" s="79">
        <f t="shared" si="2"/>
        <v>86</v>
      </c>
      <c r="S27" s="80"/>
      <c r="T27" s="887"/>
    </row>
    <row r="28" spans="1:20" ht="18" customHeight="1" thickBot="1">
      <c r="A28" s="44">
        <v>14</v>
      </c>
      <c r="B28" s="43" t="s">
        <v>890</v>
      </c>
      <c r="C28" s="170" t="s">
        <v>2371</v>
      </c>
      <c r="D28" s="374">
        <v>7</v>
      </c>
      <c r="E28" s="170" t="s">
        <v>2367</v>
      </c>
      <c r="F28" s="173" t="s">
        <v>2340</v>
      </c>
      <c r="G28" s="324" t="s">
        <v>2341</v>
      </c>
      <c r="H28" s="170" t="s">
        <v>2368</v>
      </c>
      <c r="I28" s="173" t="s">
        <v>1196</v>
      </c>
      <c r="J28" s="260">
        <v>12</v>
      </c>
      <c r="K28" s="73">
        <v>4</v>
      </c>
      <c r="L28" s="74">
        <v>0</v>
      </c>
      <c r="M28" s="75">
        <f t="shared" si="0"/>
        <v>16</v>
      </c>
      <c r="N28" s="68">
        <v>13</v>
      </c>
      <c r="O28" s="96">
        <v>13</v>
      </c>
      <c r="P28" s="77">
        <f t="shared" si="1"/>
        <v>26</v>
      </c>
      <c r="Q28" s="78">
        <v>44</v>
      </c>
      <c r="R28" s="79">
        <f t="shared" si="2"/>
        <v>86</v>
      </c>
      <c r="S28" s="80"/>
      <c r="T28" s="887"/>
    </row>
    <row r="29" spans="1:20" ht="18" customHeight="1" thickBot="1">
      <c r="A29" s="44">
        <v>15</v>
      </c>
      <c r="B29" s="43" t="s">
        <v>903</v>
      </c>
      <c r="C29" s="170" t="s">
        <v>2322</v>
      </c>
      <c r="D29" s="378">
        <v>8</v>
      </c>
      <c r="E29" s="170" t="s">
        <v>2298</v>
      </c>
      <c r="F29" s="173" t="s">
        <v>2266</v>
      </c>
      <c r="G29" s="324" t="s">
        <v>2267</v>
      </c>
      <c r="H29" s="170" t="s">
        <v>2299</v>
      </c>
      <c r="I29" s="173" t="s">
        <v>1196</v>
      </c>
      <c r="J29" s="260">
        <v>14</v>
      </c>
      <c r="K29" s="73">
        <v>4</v>
      </c>
      <c r="L29" s="74">
        <v>0</v>
      </c>
      <c r="M29" s="75">
        <f t="shared" si="0"/>
        <v>18</v>
      </c>
      <c r="N29" s="68">
        <v>13</v>
      </c>
      <c r="O29" s="96">
        <v>12</v>
      </c>
      <c r="P29" s="77">
        <f t="shared" si="1"/>
        <v>25</v>
      </c>
      <c r="Q29" s="676">
        <v>43</v>
      </c>
      <c r="R29" s="79">
        <f t="shared" si="2"/>
        <v>86</v>
      </c>
      <c r="S29" s="80"/>
      <c r="T29" s="887"/>
    </row>
    <row r="30" spans="1:20" ht="18" customHeight="1">
      <c r="A30" s="44">
        <v>16</v>
      </c>
      <c r="B30" s="43" t="s">
        <v>892</v>
      </c>
      <c r="C30" s="177" t="s">
        <v>1286</v>
      </c>
      <c r="D30" s="380">
        <v>8</v>
      </c>
      <c r="E30" s="177" t="s">
        <v>1287</v>
      </c>
      <c r="F30" s="173" t="s">
        <v>1288</v>
      </c>
      <c r="G30" s="324" t="s">
        <v>1256</v>
      </c>
      <c r="H30" s="195" t="s">
        <v>1291</v>
      </c>
      <c r="I30" s="173" t="s">
        <v>1196</v>
      </c>
      <c r="J30" s="260">
        <v>12</v>
      </c>
      <c r="K30" s="73">
        <v>2</v>
      </c>
      <c r="L30" s="74">
        <v>0</v>
      </c>
      <c r="M30" s="75">
        <f t="shared" si="0"/>
        <v>14</v>
      </c>
      <c r="N30" s="68">
        <v>12</v>
      </c>
      <c r="O30" s="96">
        <v>14</v>
      </c>
      <c r="P30" s="77">
        <f t="shared" si="1"/>
        <v>26</v>
      </c>
      <c r="Q30" s="676">
        <v>46</v>
      </c>
      <c r="R30" s="79">
        <f t="shared" si="2"/>
        <v>86</v>
      </c>
      <c r="S30" s="80"/>
      <c r="T30" s="887"/>
    </row>
    <row r="31" spans="1:20" ht="18" customHeight="1">
      <c r="A31" s="44">
        <v>17</v>
      </c>
      <c r="B31" s="44" t="s">
        <v>865</v>
      </c>
      <c r="C31" s="170" t="s">
        <v>2216</v>
      </c>
      <c r="D31" s="360">
        <v>6</v>
      </c>
      <c r="E31" s="170" t="s">
        <v>2217</v>
      </c>
      <c r="F31" s="206" t="s">
        <v>204</v>
      </c>
      <c r="G31" s="324" t="s">
        <v>2121</v>
      </c>
      <c r="H31" s="170" t="s">
        <v>2218</v>
      </c>
      <c r="I31" s="173" t="s">
        <v>1196</v>
      </c>
      <c r="J31" s="260">
        <v>14</v>
      </c>
      <c r="K31" s="73">
        <v>4</v>
      </c>
      <c r="L31" s="74">
        <v>0</v>
      </c>
      <c r="M31" s="75">
        <f t="shared" si="0"/>
        <v>18</v>
      </c>
      <c r="N31" s="68">
        <v>14</v>
      </c>
      <c r="O31" s="96">
        <v>14</v>
      </c>
      <c r="P31" s="77">
        <f t="shared" si="1"/>
        <v>28</v>
      </c>
      <c r="Q31" s="78">
        <v>39</v>
      </c>
      <c r="R31" s="79">
        <f t="shared" si="2"/>
        <v>85</v>
      </c>
      <c r="S31" s="80"/>
      <c r="T31" s="887"/>
    </row>
    <row r="32" spans="1:20" ht="18" customHeight="1">
      <c r="A32" s="44">
        <v>18</v>
      </c>
      <c r="B32" s="44" t="s">
        <v>875</v>
      </c>
      <c r="C32" s="170" t="s">
        <v>1446</v>
      </c>
      <c r="D32" s="374">
        <v>7</v>
      </c>
      <c r="E32" s="170" t="s">
        <v>1135</v>
      </c>
      <c r="F32" s="173" t="s">
        <v>1136</v>
      </c>
      <c r="G32" s="324" t="s">
        <v>1427</v>
      </c>
      <c r="H32" s="170" t="s">
        <v>1137</v>
      </c>
      <c r="I32" s="173" t="s">
        <v>1196</v>
      </c>
      <c r="J32" s="260">
        <v>6</v>
      </c>
      <c r="K32" s="73">
        <v>2</v>
      </c>
      <c r="L32" s="74">
        <v>0</v>
      </c>
      <c r="M32" s="75">
        <f t="shared" si="0"/>
        <v>8</v>
      </c>
      <c r="N32" s="68">
        <v>15</v>
      </c>
      <c r="O32" s="96">
        <v>14</v>
      </c>
      <c r="P32" s="77">
        <f t="shared" si="1"/>
        <v>29</v>
      </c>
      <c r="Q32" s="78">
        <v>48</v>
      </c>
      <c r="R32" s="79">
        <f t="shared" si="2"/>
        <v>85</v>
      </c>
      <c r="S32" s="80"/>
      <c r="T32" s="887"/>
    </row>
    <row r="33" spans="1:20" ht="18" customHeight="1" thickBot="1">
      <c r="A33" s="44">
        <v>19</v>
      </c>
      <c r="B33" s="44" t="s">
        <v>885</v>
      </c>
      <c r="C33" s="186" t="s">
        <v>1977</v>
      </c>
      <c r="D33" s="377">
        <v>7</v>
      </c>
      <c r="E33" s="186" t="s">
        <v>1948</v>
      </c>
      <c r="F33" s="210" t="s">
        <v>1973</v>
      </c>
      <c r="G33" s="424" t="s">
        <v>1950</v>
      </c>
      <c r="H33" s="186" t="s">
        <v>1951</v>
      </c>
      <c r="I33" s="173" t="s">
        <v>1196</v>
      </c>
      <c r="J33" s="260">
        <v>12</v>
      </c>
      <c r="K33" s="73">
        <v>4</v>
      </c>
      <c r="L33" s="74">
        <v>0</v>
      </c>
      <c r="M33" s="75">
        <f t="shared" si="0"/>
        <v>16</v>
      </c>
      <c r="N33" s="68">
        <v>14</v>
      </c>
      <c r="O33" s="96">
        <v>13</v>
      </c>
      <c r="P33" s="77">
        <f t="shared" si="1"/>
        <v>27</v>
      </c>
      <c r="Q33" s="78">
        <v>42</v>
      </c>
      <c r="R33" s="79">
        <f t="shared" si="2"/>
        <v>85</v>
      </c>
      <c r="S33" s="80"/>
      <c r="T33" s="888"/>
    </row>
    <row r="34" spans="1:20" ht="18" customHeight="1">
      <c r="A34" s="44">
        <v>20</v>
      </c>
      <c r="B34" s="44" t="s">
        <v>854</v>
      </c>
      <c r="C34" s="170" t="s">
        <v>1638</v>
      </c>
      <c r="D34" s="360">
        <v>6</v>
      </c>
      <c r="E34" s="170" t="s">
        <v>1620</v>
      </c>
      <c r="F34" s="173" t="s">
        <v>1610</v>
      </c>
      <c r="G34" s="324" t="s">
        <v>1613</v>
      </c>
      <c r="H34" s="170" t="s">
        <v>1623</v>
      </c>
      <c r="I34" s="173" t="s">
        <v>1196</v>
      </c>
      <c r="J34" s="260">
        <v>9</v>
      </c>
      <c r="K34" s="73">
        <v>3</v>
      </c>
      <c r="L34" s="74">
        <v>0</v>
      </c>
      <c r="M34" s="75">
        <f t="shared" si="0"/>
        <v>12</v>
      </c>
      <c r="N34" s="68">
        <v>15</v>
      </c>
      <c r="O34" s="96">
        <v>15</v>
      </c>
      <c r="P34" s="77">
        <f t="shared" si="1"/>
        <v>30</v>
      </c>
      <c r="Q34" s="78">
        <v>42</v>
      </c>
      <c r="R34" s="79">
        <f t="shared" si="2"/>
        <v>84</v>
      </c>
      <c r="S34" s="80"/>
      <c r="T34" s="889">
        <v>3</v>
      </c>
    </row>
    <row r="35" spans="1:20" ht="18" customHeight="1">
      <c r="A35" s="44">
        <v>21</v>
      </c>
      <c r="B35" s="44" t="s">
        <v>886</v>
      </c>
      <c r="C35" s="170" t="s">
        <v>2011</v>
      </c>
      <c r="D35" s="374">
        <v>7</v>
      </c>
      <c r="E35" s="170" t="s">
        <v>2012</v>
      </c>
      <c r="F35" s="173" t="s">
        <v>1980</v>
      </c>
      <c r="G35" s="324" t="s">
        <v>1987</v>
      </c>
      <c r="H35" s="170" t="s">
        <v>1988</v>
      </c>
      <c r="I35" s="173" t="s">
        <v>1196</v>
      </c>
      <c r="J35" s="260">
        <v>12</v>
      </c>
      <c r="K35" s="73">
        <v>4</v>
      </c>
      <c r="L35" s="74">
        <v>0</v>
      </c>
      <c r="M35" s="75">
        <f t="shared" si="0"/>
        <v>16</v>
      </c>
      <c r="N35" s="68">
        <v>15</v>
      </c>
      <c r="O35" s="96">
        <v>13</v>
      </c>
      <c r="P35" s="77">
        <f t="shared" si="1"/>
        <v>28</v>
      </c>
      <c r="Q35" s="78">
        <v>40</v>
      </c>
      <c r="R35" s="79">
        <f t="shared" si="2"/>
        <v>84</v>
      </c>
      <c r="S35" s="80"/>
      <c r="T35" s="890"/>
    </row>
    <row r="36" spans="1:20" ht="18" customHeight="1">
      <c r="A36" s="44">
        <v>22</v>
      </c>
      <c r="B36" s="44" t="s">
        <v>891</v>
      </c>
      <c r="C36" s="195" t="s">
        <v>1213</v>
      </c>
      <c r="D36" s="380">
        <v>8</v>
      </c>
      <c r="E36" s="195" t="s">
        <v>1214</v>
      </c>
      <c r="F36" s="193" t="s">
        <v>1191</v>
      </c>
      <c r="G36" s="322" t="s">
        <v>1192</v>
      </c>
      <c r="H36" s="195" t="s">
        <v>1194</v>
      </c>
      <c r="I36" s="173" t="s">
        <v>1196</v>
      </c>
      <c r="J36" s="260">
        <v>6</v>
      </c>
      <c r="K36" s="73">
        <v>4</v>
      </c>
      <c r="L36" s="74">
        <v>0</v>
      </c>
      <c r="M36" s="75">
        <f t="shared" si="0"/>
        <v>10</v>
      </c>
      <c r="N36" s="68">
        <v>13</v>
      </c>
      <c r="O36" s="96">
        <v>15</v>
      </c>
      <c r="P36" s="77">
        <f t="shared" si="1"/>
        <v>28</v>
      </c>
      <c r="Q36" s="676">
        <v>46</v>
      </c>
      <c r="R36" s="79">
        <f t="shared" si="2"/>
        <v>84</v>
      </c>
      <c r="S36" s="80"/>
      <c r="T36" s="890"/>
    </row>
    <row r="37" spans="1:20" ht="18" customHeight="1">
      <c r="A37" s="44">
        <v>23</v>
      </c>
      <c r="B37" s="44" t="s">
        <v>869</v>
      </c>
      <c r="C37" s="177" t="s">
        <v>1284</v>
      </c>
      <c r="D37" s="606" t="s">
        <v>29</v>
      </c>
      <c r="E37" s="177" t="s">
        <v>1278</v>
      </c>
      <c r="F37" s="193" t="s">
        <v>1268</v>
      </c>
      <c r="G37" s="322" t="s">
        <v>1256</v>
      </c>
      <c r="H37" s="177" t="s">
        <v>1289</v>
      </c>
      <c r="I37" s="173" t="s">
        <v>1196</v>
      </c>
      <c r="J37" s="260">
        <v>16</v>
      </c>
      <c r="K37" s="73">
        <v>3</v>
      </c>
      <c r="L37" s="74">
        <v>0</v>
      </c>
      <c r="M37" s="75">
        <f t="shared" si="0"/>
        <v>19</v>
      </c>
      <c r="N37" s="68">
        <v>15</v>
      </c>
      <c r="O37" s="96">
        <v>14</v>
      </c>
      <c r="P37" s="77">
        <f t="shared" si="1"/>
        <v>29</v>
      </c>
      <c r="Q37" s="78">
        <v>35</v>
      </c>
      <c r="R37" s="79">
        <f t="shared" si="2"/>
        <v>83</v>
      </c>
      <c r="S37" s="80"/>
      <c r="T37" s="890"/>
    </row>
    <row r="38" spans="1:20" ht="18" customHeight="1">
      <c r="A38" s="44">
        <v>24</v>
      </c>
      <c r="B38" s="44" t="s">
        <v>850</v>
      </c>
      <c r="C38" s="187" t="s">
        <v>1345</v>
      </c>
      <c r="D38" s="360">
        <v>6</v>
      </c>
      <c r="E38" s="326" t="s">
        <v>224</v>
      </c>
      <c r="F38" s="440" t="s">
        <v>216</v>
      </c>
      <c r="G38" s="324" t="s">
        <v>1327</v>
      </c>
      <c r="H38" s="187" t="s">
        <v>1346</v>
      </c>
      <c r="I38" s="173" t="s">
        <v>1196</v>
      </c>
      <c r="J38" s="260">
        <v>12</v>
      </c>
      <c r="K38" s="73">
        <v>2</v>
      </c>
      <c r="L38" s="74">
        <v>0</v>
      </c>
      <c r="M38" s="75">
        <f t="shared" si="0"/>
        <v>14</v>
      </c>
      <c r="N38" s="68">
        <v>14</v>
      </c>
      <c r="O38" s="96">
        <v>13</v>
      </c>
      <c r="P38" s="77">
        <f t="shared" si="1"/>
        <v>27</v>
      </c>
      <c r="Q38" s="78">
        <v>42</v>
      </c>
      <c r="R38" s="79">
        <f t="shared" si="2"/>
        <v>83</v>
      </c>
      <c r="S38" s="80"/>
      <c r="T38" s="890"/>
    </row>
    <row r="39" spans="1:20" ht="18" customHeight="1">
      <c r="A39" s="44">
        <v>25</v>
      </c>
      <c r="B39" s="44" t="s">
        <v>889</v>
      </c>
      <c r="C39" s="170" t="s">
        <v>2369</v>
      </c>
      <c r="D39" s="374">
        <v>7</v>
      </c>
      <c r="E39" s="170" t="s">
        <v>2370</v>
      </c>
      <c r="F39" s="173"/>
      <c r="G39" s="324" t="s">
        <v>2341</v>
      </c>
      <c r="H39" s="170" t="s">
        <v>2363</v>
      </c>
      <c r="I39" s="173" t="s">
        <v>1196</v>
      </c>
      <c r="J39" s="260">
        <v>12</v>
      </c>
      <c r="K39" s="73">
        <v>4</v>
      </c>
      <c r="L39" s="74">
        <v>0</v>
      </c>
      <c r="M39" s="75">
        <f t="shared" si="0"/>
        <v>16</v>
      </c>
      <c r="N39" s="68">
        <v>11</v>
      </c>
      <c r="O39" s="96">
        <v>13</v>
      </c>
      <c r="P39" s="77">
        <f t="shared" si="1"/>
        <v>24</v>
      </c>
      <c r="Q39" s="78">
        <v>43</v>
      </c>
      <c r="R39" s="79">
        <f t="shared" si="2"/>
        <v>83</v>
      </c>
      <c r="S39" s="80"/>
      <c r="T39" s="890"/>
    </row>
    <row r="40" spans="1:20" ht="18" customHeight="1" thickBot="1">
      <c r="A40" s="44">
        <v>26</v>
      </c>
      <c r="B40" s="44" t="s">
        <v>897</v>
      </c>
      <c r="C40" s="204" t="s">
        <v>1831</v>
      </c>
      <c r="D40" s="379">
        <v>8</v>
      </c>
      <c r="E40" s="195" t="s">
        <v>1832</v>
      </c>
      <c r="F40" s="201" t="s">
        <v>1808</v>
      </c>
      <c r="G40" s="324" t="s">
        <v>1812</v>
      </c>
      <c r="H40" s="170" t="s">
        <v>1821</v>
      </c>
      <c r="I40" s="173" t="s">
        <v>1196</v>
      </c>
      <c r="J40" s="260">
        <v>10</v>
      </c>
      <c r="K40" s="73">
        <v>3</v>
      </c>
      <c r="L40" s="74">
        <v>0</v>
      </c>
      <c r="M40" s="75">
        <f t="shared" si="0"/>
        <v>13</v>
      </c>
      <c r="N40" s="68">
        <v>11</v>
      </c>
      <c r="O40" s="96">
        <v>12</v>
      </c>
      <c r="P40" s="77">
        <f t="shared" si="1"/>
        <v>23</v>
      </c>
      <c r="Q40" s="676">
        <v>47</v>
      </c>
      <c r="R40" s="79">
        <f t="shared" si="2"/>
        <v>83</v>
      </c>
      <c r="S40" s="80"/>
      <c r="T40" s="891"/>
    </row>
    <row r="41" spans="1:19" ht="18" customHeight="1">
      <c r="A41" s="44">
        <v>27</v>
      </c>
      <c r="B41" s="44" t="s">
        <v>852</v>
      </c>
      <c r="C41" s="170" t="s">
        <v>1543</v>
      </c>
      <c r="D41" s="360">
        <v>6</v>
      </c>
      <c r="E41" s="170" t="s">
        <v>1515</v>
      </c>
      <c r="F41" s="173" t="s">
        <v>1118</v>
      </c>
      <c r="G41" s="324" t="s">
        <v>27</v>
      </c>
      <c r="H41" s="170" t="s">
        <v>1119</v>
      </c>
      <c r="I41" s="173" t="s">
        <v>1196</v>
      </c>
      <c r="J41" s="260">
        <v>13</v>
      </c>
      <c r="K41" s="73">
        <v>4</v>
      </c>
      <c r="L41" s="74">
        <v>0</v>
      </c>
      <c r="M41" s="75">
        <f t="shared" si="0"/>
        <v>17</v>
      </c>
      <c r="N41" s="68">
        <v>14</v>
      </c>
      <c r="O41" s="96">
        <v>15</v>
      </c>
      <c r="P41" s="77">
        <f t="shared" si="1"/>
        <v>29</v>
      </c>
      <c r="Q41" s="78">
        <v>36</v>
      </c>
      <c r="R41" s="79">
        <f t="shared" si="2"/>
        <v>82</v>
      </c>
      <c r="S41" s="80"/>
    </row>
    <row r="42" spans="1:19" ht="18" customHeight="1">
      <c r="A42" s="44">
        <v>28</v>
      </c>
      <c r="B42" s="44" t="s">
        <v>838</v>
      </c>
      <c r="C42" s="170" t="s">
        <v>1547</v>
      </c>
      <c r="D42" s="369">
        <v>5</v>
      </c>
      <c r="E42" s="170" t="s">
        <v>1517</v>
      </c>
      <c r="F42" s="173" t="s">
        <v>1118</v>
      </c>
      <c r="G42" s="324" t="s">
        <v>27</v>
      </c>
      <c r="H42" s="170" t="s">
        <v>1520</v>
      </c>
      <c r="I42" s="173" t="s">
        <v>1196</v>
      </c>
      <c r="J42" s="260">
        <v>9</v>
      </c>
      <c r="K42" s="73">
        <v>4</v>
      </c>
      <c r="L42" s="74">
        <v>0</v>
      </c>
      <c r="M42" s="75">
        <f t="shared" si="0"/>
        <v>13</v>
      </c>
      <c r="N42" s="68">
        <v>14</v>
      </c>
      <c r="O42" s="96">
        <v>15</v>
      </c>
      <c r="P42" s="77">
        <f t="shared" si="1"/>
        <v>29</v>
      </c>
      <c r="Q42" s="78">
        <v>39</v>
      </c>
      <c r="R42" s="79">
        <f t="shared" si="2"/>
        <v>81</v>
      </c>
      <c r="S42" s="80"/>
    </row>
    <row r="43" spans="1:19" ht="18" customHeight="1">
      <c r="A43" s="44">
        <v>29</v>
      </c>
      <c r="B43" s="44" t="s">
        <v>860</v>
      </c>
      <c r="C43" s="186" t="s">
        <v>1978</v>
      </c>
      <c r="D43" s="373">
        <v>6</v>
      </c>
      <c r="E43" s="186" t="s">
        <v>1959</v>
      </c>
      <c r="F43" s="210" t="s">
        <v>1953</v>
      </c>
      <c r="G43" s="424" t="s">
        <v>1950</v>
      </c>
      <c r="H43" s="186" t="s">
        <v>1960</v>
      </c>
      <c r="I43" s="173" t="s">
        <v>1196</v>
      </c>
      <c r="J43" s="260">
        <v>9</v>
      </c>
      <c r="K43" s="73">
        <v>3</v>
      </c>
      <c r="L43" s="74">
        <v>0</v>
      </c>
      <c r="M43" s="75">
        <f t="shared" si="0"/>
        <v>12</v>
      </c>
      <c r="N43" s="68">
        <v>15</v>
      </c>
      <c r="O43" s="96">
        <v>13</v>
      </c>
      <c r="P43" s="77">
        <f t="shared" si="1"/>
        <v>28</v>
      </c>
      <c r="Q43" s="78">
        <v>41</v>
      </c>
      <c r="R43" s="79">
        <f t="shared" si="2"/>
        <v>81</v>
      </c>
      <c r="S43" s="80"/>
    </row>
    <row r="44" spans="1:19" ht="18" customHeight="1">
      <c r="A44" s="44">
        <v>30</v>
      </c>
      <c r="B44" s="44" t="s">
        <v>881</v>
      </c>
      <c r="C44" s="186" t="s">
        <v>1752</v>
      </c>
      <c r="D44" s="377">
        <v>7</v>
      </c>
      <c r="E44" s="186" t="s">
        <v>1733</v>
      </c>
      <c r="F44" s="210" t="s">
        <v>1734</v>
      </c>
      <c r="G44" s="324" t="s">
        <v>1738</v>
      </c>
      <c r="H44" s="186" t="s">
        <v>1739</v>
      </c>
      <c r="I44" s="173" t="s">
        <v>1196</v>
      </c>
      <c r="J44" s="260">
        <v>13</v>
      </c>
      <c r="K44" s="73">
        <v>4</v>
      </c>
      <c r="L44" s="74">
        <v>0</v>
      </c>
      <c r="M44" s="75">
        <f t="shared" si="0"/>
        <v>17</v>
      </c>
      <c r="N44" s="68">
        <v>12</v>
      </c>
      <c r="O44" s="96">
        <v>12</v>
      </c>
      <c r="P44" s="77">
        <f t="shared" si="1"/>
        <v>24</v>
      </c>
      <c r="Q44" s="78">
        <v>40</v>
      </c>
      <c r="R44" s="79">
        <f t="shared" si="2"/>
        <v>81</v>
      </c>
      <c r="S44" s="80"/>
    </row>
    <row r="45" spans="1:19" ht="18" customHeight="1">
      <c r="A45" s="44">
        <v>31</v>
      </c>
      <c r="B45" s="44" t="s">
        <v>839</v>
      </c>
      <c r="C45" s="170" t="s">
        <v>1585</v>
      </c>
      <c r="D45" s="369">
        <v>5</v>
      </c>
      <c r="E45" s="170" t="s">
        <v>1575</v>
      </c>
      <c r="F45" s="173" t="s">
        <v>1568</v>
      </c>
      <c r="G45" s="324" t="s">
        <v>1563</v>
      </c>
      <c r="H45" s="170" t="s">
        <v>1578</v>
      </c>
      <c r="I45" s="173" t="s">
        <v>1196</v>
      </c>
      <c r="J45" s="260">
        <v>11</v>
      </c>
      <c r="K45" s="73">
        <v>4</v>
      </c>
      <c r="L45" s="74">
        <v>0</v>
      </c>
      <c r="M45" s="75">
        <f t="shared" si="0"/>
        <v>15</v>
      </c>
      <c r="N45" s="68">
        <v>11</v>
      </c>
      <c r="O45" s="96">
        <v>14</v>
      </c>
      <c r="P45" s="77">
        <f t="shared" si="1"/>
        <v>25</v>
      </c>
      <c r="Q45" s="78">
        <v>40</v>
      </c>
      <c r="R45" s="79">
        <f t="shared" si="2"/>
        <v>80</v>
      </c>
      <c r="S45" s="80"/>
    </row>
    <row r="46" spans="1:19" ht="18" customHeight="1">
      <c r="A46" s="44">
        <v>32</v>
      </c>
      <c r="B46" s="44" t="s">
        <v>895</v>
      </c>
      <c r="C46" s="170" t="s">
        <v>1639</v>
      </c>
      <c r="D46" s="378">
        <v>8</v>
      </c>
      <c r="E46" s="170" t="s">
        <v>1612</v>
      </c>
      <c r="F46" s="173" t="s">
        <v>1610</v>
      </c>
      <c r="G46" s="324" t="s">
        <v>1613</v>
      </c>
      <c r="H46" s="170" t="s">
        <v>1642</v>
      </c>
      <c r="I46" s="173" t="s">
        <v>1196</v>
      </c>
      <c r="J46" s="260">
        <v>13</v>
      </c>
      <c r="K46" s="73">
        <v>4</v>
      </c>
      <c r="L46" s="74">
        <v>0</v>
      </c>
      <c r="M46" s="75">
        <f t="shared" si="0"/>
        <v>17</v>
      </c>
      <c r="N46" s="68">
        <v>15</v>
      </c>
      <c r="O46" s="96">
        <v>14</v>
      </c>
      <c r="P46" s="77">
        <f t="shared" si="1"/>
        <v>29</v>
      </c>
      <c r="Q46" s="676">
        <v>34</v>
      </c>
      <c r="R46" s="79">
        <f t="shared" si="2"/>
        <v>80</v>
      </c>
      <c r="S46" s="80"/>
    </row>
    <row r="47" spans="1:19" ht="18" customHeight="1">
      <c r="A47" s="44">
        <v>33</v>
      </c>
      <c r="B47" s="44" t="s">
        <v>856</v>
      </c>
      <c r="C47" s="170" t="s">
        <v>1785</v>
      </c>
      <c r="D47" s="373">
        <v>6</v>
      </c>
      <c r="E47" s="170" t="s">
        <v>1665</v>
      </c>
      <c r="F47" s="210" t="s">
        <v>1768</v>
      </c>
      <c r="G47" s="324" t="s">
        <v>1761</v>
      </c>
      <c r="H47" s="170" t="s">
        <v>1771</v>
      </c>
      <c r="I47" s="173" t="s">
        <v>1196</v>
      </c>
      <c r="J47" s="260">
        <v>12</v>
      </c>
      <c r="K47" s="73">
        <v>4</v>
      </c>
      <c r="L47" s="74">
        <v>5</v>
      </c>
      <c r="M47" s="75">
        <f aca="true" t="shared" si="3" ref="M47:M78">J47+K47-L47</f>
        <v>11</v>
      </c>
      <c r="N47" s="68">
        <v>14</v>
      </c>
      <c r="O47" s="96">
        <v>14</v>
      </c>
      <c r="P47" s="77">
        <f aca="true" t="shared" si="4" ref="P47:P78">O47+N47</f>
        <v>28</v>
      </c>
      <c r="Q47" s="78">
        <v>40</v>
      </c>
      <c r="R47" s="79">
        <f aca="true" t="shared" si="5" ref="R47:R78">P47+Q47+M47</f>
        <v>79</v>
      </c>
      <c r="S47" s="80"/>
    </row>
    <row r="48" spans="1:19" ht="18" customHeight="1">
      <c r="A48" s="44">
        <v>34</v>
      </c>
      <c r="B48" s="44" t="s">
        <v>874</v>
      </c>
      <c r="C48" s="170" t="s">
        <v>1445</v>
      </c>
      <c r="D48" s="374">
        <v>7</v>
      </c>
      <c r="E48" s="170" t="s">
        <v>1135</v>
      </c>
      <c r="F48" s="173" t="s">
        <v>1136</v>
      </c>
      <c r="G48" s="324" t="s">
        <v>1427</v>
      </c>
      <c r="H48" s="170" t="s">
        <v>1137</v>
      </c>
      <c r="I48" s="173" t="s">
        <v>1196</v>
      </c>
      <c r="J48" s="260">
        <v>9</v>
      </c>
      <c r="K48" s="73">
        <v>1</v>
      </c>
      <c r="L48" s="74">
        <v>0</v>
      </c>
      <c r="M48" s="75">
        <f t="shared" si="3"/>
        <v>10</v>
      </c>
      <c r="N48" s="68">
        <v>14</v>
      </c>
      <c r="O48" s="96">
        <v>14</v>
      </c>
      <c r="P48" s="77">
        <f t="shared" si="4"/>
        <v>28</v>
      </c>
      <c r="Q48" s="78">
        <v>41</v>
      </c>
      <c r="R48" s="79">
        <f t="shared" si="5"/>
        <v>79</v>
      </c>
      <c r="S48" s="80"/>
    </row>
    <row r="49" spans="1:19" ht="18" customHeight="1">
      <c r="A49" s="44">
        <v>35</v>
      </c>
      <c r="B49" s="44" t="s">
        <v>877</v>
      </c>
      <c r="C49" s="170" t="s">
        <v>1584</v>
      </c>
      <c r="D49" s="377">
        <v>7</v>
      </c>
      <c r="E49" s="170" t="s">
        <v>1570</v>
      </c>
      <c r="F49" s="173" t="s">
        <v>1559</v>
      </c>
      <c r="G49" s="324" t="s">
        <v>1563</v>
      </c>
      <c r="H49" s="170" t="s">
        <v>1588</v>
      </c>
      <c r="I49" s="173" t="s">
        <v>1196</v>
      </c>
      <c r="J49" s="260">
        <v>6</v>
      </c>
      <c r="K49" s="73">
        <v>3</v>
      </c>
      <c r="L49" s="74">
        <v>0</v>
      </c>
      <c r="M49" s="75">
        <f t="shared" si="3"/>
        <v>9</v>
      </c>
      <c r="N49" s="68">
        <v>11</v>
      </c>
      <c r="O49" s="96">
        <v>12</v>
      </c>
      <c r="P49" s="77">
        <f t="shared" si="4"/>
        <v>23</v>
      </c>
      <c r="Q49" s="78">
        <v>47</v>
      </c>
      <c r="R49" s="79">
        <f t="shared" si="5"/>
        <v>79</v>
      </c>
      <c r="S49" s="80"/>
    </row>
    <row r="50" spans="1:19" ht="18" customHeight="1">
      <c r="A50" s="44">
        <v>36</v>
      </c>
      <c r="B50" s="44" t="s">
        <v>893</v>
      </c>
      <c r="C50" s="186" t="s">
        <v>1343</v>
      </c>
      <c r="D50" s="378">
        <v>8</v>
      </c>
      <c r="E50" s="326" t="s">
        <v>233</v>
      </c>
      <c r="F50" s="440" t="s">
        <v>226</v>
      </c>
      <c r="G50" s="324" t="s">
        <v>1327</v>
      </c>
      <c r="H50" s="186" t="s">
        <v>1337</v>
      </c>
      <c r="I50" s="173" t="s">
        <v>1196</v>
      </c>
      <c r="J50" s="260">
        <v>15</v>
      </c>
      <c r="K50" s="73">
        <v>4</v>
      </c>
      <c r="L50" s="74">
        <v>0</v>
      </c>
      <c r="M50" s="75">
        <f t="shared" si="3"/>
        <v>19</v>
      </c>
      <c r="N50" s="68">
        <v>15</v>
      </c>
      <c r="O50" s="96">
        <v>14</v>
      </c>
      <c r="P50" s="77">
        <f t="shared" si="4"/>
        <v>29</v>
      </c>
      <c r="Q50" s="676">
        <v>31</v>
      </c>
      <c r="R50" s="79">
        <f t="shared" si="5"/>
        <v>79</v>
      </c>
      <c r="S50" s="80"/>
    </row>
    <row r="51" spans="1:19" ht="18" customHeight="1">
      <c r="A51" s="44">
        <v>37</v>
      </c>
      <c r="B51" s="44" t="s">
        <v>872</v>
      </c>
      <c r="C51" s="186" t="s">
        <v>1344</v>
      </c>
      <c r="D51" s="374">
        <v>7</v>
      </c>
      <c r="E51" s="326" t="s">
        <v>233</v>
      </c>
      <c r="F51" s="440" t="s">
        <v>226</v>
      </c>
      <c r="G51" s="324" t="s">
        <v>1327</v>
      </c>
      <c r="H51" s="186" t="s">
        <v>1337</v>
      </c>
      <c r="I51" s="173" t="s">
        <v>1196</v>
      </c>
      <c r="J51" s="260">
        <v>14</v>
      </c>
      <c r="K51" s="73">
        <v>4</v>
      </c>
      <c r="L51" s="74">
        <v>0</v>
      </c>
      <c r="M51" s="75">
        <f t="shared" si="3"/>
        <v>18</v>
      </c>
      <c r="N51" s="68">
        <v>14</v>
      </c>
      <c r="O51" s="96">
        <v>13</v>
      </c>
      <c r="P51" s="77">
        <f t="shared" si="4"/>
        <v>27</v>
      </c>
      <c r="Q51" s="78">
        <v>33</v>
      </c>
      <c r="R51" s="79">
        <f t="shared" si="5"/>
        <v>78</v>
      </c>
      <c r="S51" s="80"/>
    </row>
    <row r="52" spans="1:19" ht="18" customHeight="1">
      <c r="A52" s="44">
        <v>38</v>
      </c>
      <c r="B52" s="487" t="s">
        <v>902</v>
      </c>
      <c r="C52" s="488" t="s">
        <v>231</v>
      </c>
      <c r="D52" s="360">
        <v>8</v>
      </c>
      <c r="E52" s="463" t="s">
        <v>2228</v>
      </c>
      <c r="F52" s="461"/>
      <c r="G52" s="462" t="s">
        <v>2121</v>
      </c>
      <c r="H52" s="463" t="s">
        <v>2229</v>
      </c>
      <c r="I52" s="461" t="s">
        <v>1196</v>
      </c>
      <c r="J52" s="674">
        <v>15</v>
      </c>
      <c r="K52" s="675">
        <v>4</v>
      </c>
      <c r="L52" s="74">
        <v>0</v>
      </c>
      <c r="M52" s="486">
        <f t="shared" si="3"/>
        <v>19</v>
      </c>
      <c r="N52" s="481">
        <v>6</v>
      </c>
      <c r="O52" s="482">
        <v>6</v>
      </c>
      <c r="P52" s="483">
        <f t="shared" si="4"/>
        <v>12</v>
      </c>
      <c r="Q52" s="678">
        <v>47</v>
      </c>
      <c r="R52" s="484">
        <f t="shared" si="5"/>
        <v>78</v>
      </c>
      <c r="S52" s="80"/>
    </row>
    <row r="53" spans="1:19" ht="18" customHeight="1">
      <c r="A53" s="44">
        <v>39</v>
      </c>
      <c r="B53" s="44" t="s">
        <v>844</v>
      </c>
      <c r="C53" s="170" t="s">
        <v>2224</v>
      </c>
      <c r="D53" s="369">
        <v>5</v>
      </c>
      <c r="E53" s="170" t="s">
        <v>2225</v>
      </c>
      <c r="F53" s="246" t="s">
        <v>199</v>
      </c>
      <c r="G53" s="324" t="s">
        <v>2121</v>
      </c>
      <c r="H53" s="170" t="s">
        <v>2226</v>
      </c>
      <c r="I53" s="173" t="s">
        <v>1196</v>
      </c>
      <c r="J53" s="260">
        <v>14</v>
      </c>
      <c r="K53" s="73">
        <v>4</v>
      </c>
      <c r="L53" s="74">
        <v>0</v>
      </c>
      <c r="M53" s="75">
        <f t="shared" si="3"/>
        <v>18</v>
      </c>
      <c r="N53" s="68">
        <v>10</v>
      </c>
      <c r="O53" s="96">
        <v>12</v>
      </c>
      <c r="P53" s="77">
        <f t="shared" si="4"/>
        <v>22</v>
      </c>
      <c r="Q53" s="78">
        <v>37</v>
      </c>
      <c r="R53" s="79">
        <f t="shared" si="5"/>
        <v>77</v>
      </c>
      <c r="S53" s="80"/>
    </row>
    <row r="54" spans="1:19" ht="18" customHeight="1">
      <c r="A54" s="44">
        <v>40</v>
      </c>
      <c r="B54" s="44" t="s">
        <v>868</v>
      </c>
      <c r="C54" s="177" t="s">
        <v>1285</v>
      </c>
      <c r="D54" s="606">
        <v>6</v>
      </c>
      <c r="E54" s="177" t="s">
        <v>1278</v>
      </c>
      <c r="F54" s="173" t="s">
        <v>1268</v>
      </c>
      <c r="G54" s="324" t="s">
        <v>1256</v>
      </c>
      <c r="H54" s="177" t="s">
        <v>1290</v>
      </c>
      <c r="I54" s="173" t="s">
        <v>1196</v>
      </c>
      <c r="J54" s="260">
        <v>10</v>
      </c>
      <c r="K54" s="73">
        <v>3</v>
      </c>
      <c r="L54" s="74">
        <v>0</v>
      </c>
      <c r="M54" s="75">
        <f t="shared" si="3"/>
        <v>13</v>
      </c>
      <c r="N54" s="68">
        <v>12</v>
      </c>
      <c r="O54" s="96">
        <v>12</v>
      </c>
      <c r="P54" s="77">
        <f t="shared" si="4"/>
        <v>24</v>
      </c>
      <c r="Q54" s="78">
        <v>40</v>
      </c>
      <c r="R54" s="79">
        <f t="shared" si="5"/>
        <v>77</v>
      </c>
      <c r="S54" s="80"/>
    </row>
    <row r="55" spans="1:19" ht="18" customHeight="1">
      <c r="A55" s="44">
        <v>41</v>
      </c>
      <c r="B55" s="44" t="s">
        <v>883</v>
      </c>
      <c r="C55" s="174" t="s">
        <v>1924</v>
      </c>
      <c r="D55" s="374">
        <v>7</v>
      </c>
      <c r="E55" s="174" t="s">
        <v>1913</v>
      </c>
      <c r="F55" s="194" t="s">
        <v>1896</v>
      </c>
      <c r="G55" s="324" t="s">
        <v>1899</v>
      </c>
      <c r="H55" s="174" t="s">
        <v>1916</v>
      </c>
      <c r="I55" s="173" t="s">
        <v>1196</v>
      </c>
      <c r="J55" s="260">
        <v>7</v>
      </c>
      <c r="K55" s="73">
        <v>3</v>
      </c>
      <c r="L55" s="74">
        <v>0</v>
      </c>
      <c r="M55" s="75">
        <f t="shared" si="3"/>
        <v>10</v>
      </c>
      <c r="N55" s="68">
        <v>13</v>
      </c>
      <c r="O55" s="96">
        <v>11</v>
      </c>
      <c r="P55" s="77">
        <f t="shared" si="4"/>
        <v>24</v>
      </c>
      <c r="Q55" s="78">
        <v>43</v>
      </c>
      <c r="R55" s="79">
        <f t="shared" si="5"/>
        <v>77</v>
      </c>
      <c r="S55" s="80"/>
    </row>
    <row r="56" spans="1:19" ht="18" customHeight="1">
      <c r="A56" s="44">
        <v>42</v>
      </c>
      <c r="B56" s="44" t="s">
        <v>901</v>
      </c>
      <c r="C56" s="170" t="s">
        <v>2227</v>
      </c>
      <c r="D56" s="378">
        <v>8</v>
      </c>
      <c r="E56" s="170" t="s">
        <v>2195</v>
      </c>
      <c r="F56" s="206" t="s">
        <v>1125</v>
      </c>
      <c r="G56" s="324" t="s">
        <v>2121</v>
      </c>
      <c r="H56" s="170" t="s">
        <v>2196</v>
      </c>
      <c r="I56" s="173" t="s">
        <v>1196</v>
      </c>
      <c r="J56" s="260">
        <v>15</v>
      </c>
      <c r="K56" s="73">
        <v>4</v>
      </c>
      <c r="L56" s="74">
        <v>0</v>
      </c>
      <c r="M56" s="75">
        <f t="shared" si="3"/>
        <v>19</v>
      </c>
      <c r="N56" s="68">
        <v>14</v>
      </c>
      <c r="O56" s="96">
        <v>13</v>
      </c>
      <c r="P56" s="77">
        <f t="shared" si="4"/>
        <v>27</v>
      </c>
      <c r="Q56" s="676">
        <v>31</v>
      </c>
      <c r="R56" s="79">
        <f t="shared" si="5"/>
        <v>77</v>
      </c>
      <c r="S56" s="80"/>
    </row>
    <row r="57" spans="1:19" ht="18" customHeight="1">
      <c r="A57" s="44">
        <v>43</v>
      </c>
      <c r="B57" s="44" t="s">
        <v>840</v>
      </c>
      <c r="C57" s="170" t="s">
        <v>1680</v>
      </c>
      <c r="D57" s="369">
        <v>5</v>
      </c>
      <c r="E57" s="170" t="s">
        <v>1681</v>
      </c>
      <c r="F57" s="173" t="s">
        <v>1663</v>
      </c>
      <c r="G57" s="324" t="s">
        <v>1666</v>
      </c>
      <c r="H57" s="170" t="s">
        <v>1668</v>
      </c>
      <c r="I57" s="173" t="s">
        <v>1196</v>
      </c>
      <c r="J57" s="260">
        <v>10</v>
      </c>
      <c r="K57" s="73">
        <v>1</v>
      </c>
      <c r="L57" s="74">
        <v>0</v>
      </c>
      <c r="M57" s="75">
        <f t="shared" si="3"/>
        <v>11</v>
      </c>
      <c r="N57" s="68">
        <v>12</v>
      </c>
      <c r="O57" s="96">
        <v>13</v>
      </c>
      <c r="P57" s="77">
        <f t="shared" si="4"/>
        <v>25</v>
      </c>
      <c r="Q57" s="78">
        <v>40</v>
      </c>
      <c r="R57" s="79">
        <f t="shared" si="5"/>
        <v>76</v>
      </c>
      <c r="S57" s="80"/>
    </row>
    <row r="58" spans="1:19" ht="18" customHeight="1">
      <c r="A58" s="44">
        <v>44</v>
      </c>
      <c r="B58" s="44" t="s">
        <v>842</v>
      </c>
      <c r="C58" s="170" t="s">
        <v>1675</v>
      </c>
      <c r="D58" s="362">
        <v>5</v>
      </c>
      <c r="E58" s="170" t="s">
        <v>1774</v>
      </c>
      <c r="F58" s="210" t="s">
        <v>1756</v>
      </c>
      <c r="G58" s="324" t="s">
        <v>1761</v>
      </c>
      <c r="H58" s="170" t="s">
        <v>1788</v>
      </c>
      <c r="I58" s="173" t="s">
        <v>1196</v>
      </c>
      <c r="J58" s="260">
        <v>7</v>
      </c>
      <c r="K58" s="73">
        <v>3</v>
      </c>
      <c r="L58" s="74">
        <v>0</v>
      </c>
      <c r="M58" s="75">
        <f t="shared" si="3"/>
        <v>10</v>
      </c>
      <c r="N58" s="68">
        <v>13</v>
      </c>
      <c r="O58" s="96">
        <v>14</v>
      </c>
      <c r="P58" s="77">
        <f t="shared" si="4"/>
        <v>27</v>
      </c>
      <c r="Q58" s="78">
        <v>39</v>
      </c>
      <c r="R58" s="79">
        <f t="shared" si="5"/>
        <v>76</v>
      </c>
      <c r="S58" s="80"/>
    </row>
    <row r="59" spans="1:19" ht="18" customHeight="1">
      <c r="A59" s="44">
        <v>45</v>
      </c>
      <c r="B59" s="44" t="s">
        <v>845</v>
      </c>
      <c r="C59" s="170" t="s">
        <v>2318</v>
      </c>
      <c r="D59" s="369">
        <v>5</v>
      </c>
      <c r="E59" s="170" t="s">
        <v>2319</v>
      </c>
      <c r="F59" s="173" t="s">
        <v>2266</v>
      </c>
      <c r="G59" s="324" t="s">
        <v>2267</v>
      </c>
      <c r="H59" s="170" t="s">
        <v>2320</v>
      </c>
      <c r="I59" s="173" t="s">
        <v>1196</v>
      </c>
      <c r="J59" s="260">
        <v>15</v>
      </c>
      <c r="K59" s="73">
        <v>4</v>
      </c>
      <c r="L59" s="74">
        <v>0</v>
      </c>
      <c r="M59" s="75">
        <f t="shared" si="3"/>
        <v>19</v>
      </c>
      <c r="N59" s="68">
        <v>13</v>
      </c>
      <c r="O59" s="96">
        <v>14</v>
      </c>
      <c r="P59" s="77">
        <f t="shared" si="4"/>
        <v>27</v>
      </c>
      <c r="Q59" s="78">
        <v>30</v>
      </c>
      <c r="R59" s="79">
        <f t="shared" si="5"/>
        <v>76</v>
      </c>
      <c r="S59" s="80"/>
    </row>
    <row r="60" spans="1:19" ht="18" customHeight="1">
      <c r="A60" s="44">
        <v>46</v>
      </c>
      <c r="B60" s="44" t="s">
        <v>853</v>
      </c>
      <c r="C60" s="170" t="s">
        <v>1586</v>
      </c>
      <c r="D60" s="373">
        <v>6</v>
      </c>
      <c r="E60" s="170" t="s">
        <v>1587</v>
      </c>
      <c r="F60" s="173" t="s">
        <v>1561</v>
      </c>
      <c r="G60" s="324" t="s">
        <v>1563</v>
      </c>
      <c r="H60" s="170" t="s">
        <v>1589</v>
      </c>
      <c r="I60" s="173" t="s">
        <v>1196</v>
      </c>
      <c r="J60" s="260">
        <v>10</v>
      </c>
      <c r="K60" s="73">
        <v>4</v>
      </c>
      <c r="L60" s="74">
        <v>0</v>
      </c>
      <c r="M60" s="75">
        <f t="shared" si="3"/>
        <v>14</v>
      </c>
      <c r="N60" s="68">
        <v>12</v>
      </c>
      <c r="O60" s="96">
        <v>13</v>
      </c>
      <c r="P60" s="77">
        <f t="shared" si="4"/>
        <v>25</v>
      </c>
      <c r="Q60" s="78">
        <v>37</v>
      </c>
      <c r="R60" s="79">
        <f t="shared" si="5"/>
        <v>76</v>
      </c>
      <c r="S60" s="80"/>
    </row>
    <row r="61" spans="1:19" ht="18" customHeight="1">
      <c r="A61" s="44">
        <v>47</v>
      </c>
      <c r="B61" s="44" t="s">
        <v>870</v>
      </c>
      <c r="C61" s="195" t="s">
        <v>1215</v>
      </c>
      <c r="D61" s="377">
        <v>7</v>
      </c>
      <c r="E61" s="195" t="s">
        <v>1216</v>
      </c>
      <c r="F61" s="193" t="s">
        <v>1191</v>
      </c>
      <c r="G61" s="322" t="s">
        <v>1192</v>
      </c>
      <c r="H61" s="195" t="s">
        <v>1195</v>
      </c>
      <c r="I61" s="173" t="s">
        <v>1196</v>
      </c>
      <c r="J61" s="260">
        <v>6</v>
      </c>
      <c r="K61" s="73">
        <v>1</v>
      </c>
      <c r="L61" s="74">
        <v>0</v>
      </c>
      <c r="M61" s="75">
        <f t="shared" si="3"/>
        <v>7</v>
      </c>
      <c r="N61" s="68">
        <v>12</v>
      </c>
      <c r="O61" s="96">
        <v>12</v>
      </c>
      <c r="P61" s="77">
        <f t="shared" si="4"/>
        <v>24</v>
      </c>
      <c r="Q61" s="78">
        <v>45</v>
      </c>
      <c r="R61" s="79">
        <f t="shared" si="5"/>
        <v>76</v>
      </c>
      <c r="S61" s="80"/>
    </row>
    <row r="62" spans="1:19" ht="18" customHeight="1">
      <c r="A62" s="44">
        <v>48</v>
      </c>
      <c r="B62" s="44" t="s">
        <v>855</v>
      </c>
      <c r="C62" s="170" t="s">
        <v>1682</v>
      </c>
      <c r="D62" s="360">
        <v>6</v>
      </c>
      <c r="E62" s="170" t="s">
        <v>1681</v>
      </c>
      <c r="F62" s="173" t="s">
        <v>1663</v>
      </c>
      <c r="G62" s="324" t="s">
        <v>1666</v>
      </c>
      <c r="H62" s="170" t="s">
        <v>1684</v>
      </c>
      <c r="I62" s="173" t="s">
        <v>1196</v>
      </c>
      <c r="J62" s="260">
        <v>7</v>
      </c>
      <c r="K62" s="73">
        <v>4</v>
      </c>
      <c r="L62" s="74">
        <v>0</v>
      </c>
      <c r="M62" s="75">
        <f t="shared" si="3"/>
        <v>11</v>
      </c>
      <c r="N62" s="68">
        <v>13</v>
      </c>
      <c r="O62" s="96">
        <v>14</v>
      </c>
      <c r="P62" s="77">
        <f t="shared" si="4"/>
        <v>27</v>
      </c>
      <c r="Q62" s="78">
        <v>37</v>
      </c>
      <c r="R62" s="79">
        <f t="shared" si="5"/>
        <v>75</v>
      </c>
      <c r="S62" s="80"/>
    </row>
    <row r="63" spans="1:19" ht="18" customHeight="1">
      <c r="A63" s="44">
        <v>49</v>
      </c>
      <c r="B63" s="44" t="s">
        <v>879</v>
      </c>
      <c r="C63" s="170" t="s">
        <v>1683</v>
      </c>
      <c r="D63" s="374">
        <v>7</v>
      </c>
      <c r="E63" s="170" t="s">
        <v>1681</v>
      </c>
      <c r="F63" s="173" t="s">
        <v>1663</v>
      </c>
      <c r="G63" s="324" t="s">
        <v>1666</v>
      </c>
      <c r="H63" s="170" t="s">
        <v>1685</v>
      </c>
      <c r="I63" s="173" t="s">
        <v>1196</v>
      </c>
      <c r="J63" s="260">
        <v>6</v>
      </c>
      <c r="K63" s="73">
        <v>0</v>
      </c>
      <c r="L63" s="74">
        <v>0</v>
      </c>
      <c r="M63" s="75">
        <f t="shared" si="3"/>
        <v>6</v>
      </c>
      <c r="N63" s="68">
        <v>14</v>
      </c>
      <c r="O63" s="96">
        <v>14</v>
      </c>
      <c r="P63" s="77">
        <f t="shared" si="4"/>
        <v>28</v>
      </c>
      <c r="Q63" s="78">
        <v>41</v>
      </c>
      <c r="R63" s="79">
        <f t="shared" si="5"/>
        <v>75</v>
      </c>
      <c r="S63" s="80"/>
    </row>
    <row r="64" spans="1:19" ht="18" customHeight="1">
      <c r="A64" s="44">
        <v>50</v>
      </c>
      <c r="B64" s="44" t="s">
        <v>847</v>
      </c>
      <c r="C64" s="170" t="s">
        <v>9</v>
      </c>
      <c r="D64" s="369">
        <v>5</v>
      </c>
      <c r="E64" s="170" t="s">
        <v>10</v>
      </c>
      <c r="F64" s="440" t="s">
        <v>245</v>
      </c>
      <c r="G64" s="324" t="s">
        <v>2437</v>
      </c>
      <c r="H64" s="235" t="s">
        <v>11</v>
      </c>
      <c r="I64" s="173" t="s">
        <v>1196</v>
      </c>
      <c r="J64" s="260">
        <v>12</v>
      </c>
      <c r="K64" s="73">
        <v>4</v>
      </c>
      <c r="L64" s="74">
        <v>0</v>
      </c>
      <c r="M64" s="75">
        <f t="shared" si="3"/>
        <v>16</v>
      </c>
      <c r="N64" s="68">
        <v>6</v>
      </c>
      <c r="O64" s="96">
        <v>10</v>
      </c>
      <c r="P64" s="77">
        <f t="shared" si="4"/>
        <v>16</v>
      </c>
      <c r="Q64" s="78">
        <v>42</v>
      </c>
      <c r="R64" s="79">
        <f t="shared" si="5"/>
        <v>74</v>
      </c>
      <c r="S64" s="80"/>
    </row>
    <row r="65" spans="1:19" ht="18" customHeight="1">
      <c r="A65" s="44">
        <v>51</v>
      </c>
      <c r="B65" s="44" t="s">
        <v>878</v>
      </c>
      <c r="C65" s="170" t="s">
        <v>1640</v>
      </c>
      <c r="D65" s="374">
        <v>7</v>
      </c>
      <c r="E65" s="170" t="s">
        <v>1641</v>
      </c>
      <c r="F65" s="173" t="s">
        <v>1618</v>
      </c>
      <c r="G65" s="324" t="s">
        <v>1613</v>
      </c>
      <c r="H65" s="170" t="s">
        <v>1643</v>
      </c>
      <c r="I65" s="173" t="s">
        <v>1196</v>
      </c>
      <c r="J65" s="260">
        <v>10</v>
      </c>
      <c r="K65" s="73">
        <v>0</v>
      </c>
      <c r="L65" s="74">
        <v>0</v>
      </c>
      <c r="M65" s="75">
        <f t="shared" si="3"/>
        <v>10</v>
      </c>
      <c r="N65" s="68">
        <v>13</v>
      </c>
      <c r="O65" s="96">
        <v>14</v>
      </c>
      <c r="P65" s="77">
        <f t="shared" si="4"/>
        <v>27</v>
      </c>
      <c r="Q65" s="78">
        <v>37</v>
      </c>
      <c r="R65" s="79">
        <f t="shared" si="5"/>
        <v>74</v>
      </c>
      <c r="S65" s="80"/>
    </row>
    <row r="66" spans="1:19" ht="18" customHeight="1">
      <c r="A66" s="44">
        <v>52</v>
      </c>
      <c r="B66" s="44" t="s">
        <v>841</v>
      </c>
      <c r="C66" s="203" t="s">
        <v>1722</v>
      </c>
      <c r="D66" s="370">
        <v>5</v>
      </c>
      <c r="E66" s="216" t="s">
        <v>1723</v>
      </c>
      <c r="F66" s="428" t="s">
        <v>1121</v>
      </c>
      <c r="G66" s="324" t="s">
        <v>1707</v>
      </c>
      <c r="H66" s="258" t="s">
        <v>1724</v>
      </c>
      <c r="I66" s="173" t="s">
        <v>1196</v>
      </c>
      <c r="J66" s="260">
        <v>6</v>
      </c>
      <c r="K66" s="73">
        <v>2</v>
      </c>
      <c r="L66" s="74">
        <v>0</v>
      </c>
      <c r="M66" s="75">
        <f t="shared" si="3"/>
        <v>8</v>
      </c>
      <c r="N66" s="68">
        <v>14</v>
      </c>
      <c r="O66" s="96">
        <v>13</v>
      </c>
      <c r="P66" s="77">
        <f t="shared" si="4"/>
        <v>27</v>
      </c>
      <c r="Q66" s="78">
        <v>37</v>
      </c>
      <c r="R66" s="79">
        <f t="shared" si="5"/>
        <v>72</v>
      </c>
      <c r="S66" s="80"/>
    </row>
    <row r="67" spans="1:19" ht="18" customHeight="1">
      <c r="A67" s="44">
        <v>53</v>
      </c>
      <c r="B67" s="44" t="s">
        <v>861</v>
      </c>
      <c r="C67" s="197" t="s">
        <v>2058</v>
      </c>
      <c r="D67" s="372">
        <v>6</v>
      </c>
      <c r="E67" s="197" t="s">
        <v>2059</v>
      </c>
      <c r="F67" s="267" t="s">
        <v>2045</v>
      </c>
      <c r="G67" s="324" t="s">
        <v>2031</v>
      </c>
      <c r="H67" s="205" t="s">
        <v>2061</v>
      </c>
      <c r="I67" s="173" t="s">
        <v>1196</v>
      </c>
      <c r="J67" s="260">
        <v>13</v>
      </c>
      <c r="K67" s="73">
        <v>4</v>
      </c>
      <c r="L67" s="74">
        <v>0</v>
      </c>
      <c r="M67" s="75">
        <f t="shared" si="3"/>
        <v>17</v>
      </c>
      <c r="N67" s="68">
        <v>13</v>
      </c>
      <c r="O67" s="96">
        <v>13</v>
      </c>
      <c r="P67" s="77">
        <f t="shared" si="4"/>
        <v>26</v>
      </c>
      <c r="Q67" s="78">
        <v>29</v>
      </c>
      <c r="R67" s="79">
        <f t="shared" si="5"/>
        <v>72</v>
      </c>
      <c r="S67" s="80"/>
    </row>
    <row r="68" spans="1:19" ht="18" customHeight="1">
      <c r="A68" s="44">
        <v>54</v>
      </c>
      <c r="B68" s="44" t="s">
        <v>836</v>
      </c>
      <c r="C68" s="170" t="s">
        <v>1494</v>
      </c>
      <c r="D68" s="369">
        <v>5</v>
      </c>
      <c r="E68" s="230" t="s">
        <v>1495</v>
      </c>
      <c r="F68" s="173" t="s">
        <v>1470</v>
      </c>
      <c r="G68" s="324" t="s">
        <v>1471</v>
      </c>
      <c r="H68" s="170" t="s">
        <v>1498</v>
      </c>
      <c r="I68" s="173" t="s">
        <v>1196</v>
      </c>
      <c r="J68" s="260">
        <v>9</v>
      </c>
      <c r="K68" s="73">
        <v>2</v>
      </c>
      <c r="L68" s="74">
        <v>0</v>
      </c>
      <c r="M68" s="75">
        <f t="shared" si="3"/>
        <v>11</v>
      </c>
      <c r="N68" s="68">
        <v>14</v>
      </c>
      <c r="O68" s="96">
        <v>13</v>
      </c>
      <c r="P68" s="77">
        <f t="shared" si="4"/>
        <v>27</v>
      </c>
      <c r="Q68" s="78">
        <v>33</v>
      </c>
      <c r="R68" s="79">
        <f t="shared" si="5"/>
        <v>71</v>
      </c>
      <c r="S68" s="80"/>
    </row>
    <row r="69" spans="1:19" ht="18" customHeight="1">
      <c r="A69" s="44">
        <v>55</v>
      </c>
      <c r="B69" s="44" t="s">
        <v>862</v>
      </c>
      <c r="C69" s="235" t="s">
        <v>2104</v>
      </c>
      <c r="D69" s="371">
        <v>6</v>
      </c>
      <c r="E69" s="328" t="s">
        <v>174</v>
      </c>
      <c r="F69" s="173" t="s">
        <v>175</v>
      </c>
      <c r="G69" s="324" t="s">
        <v>2092</v>
      </c>
      <c r="H69" s="235" t="s">
        <v>2093</v>
      </c>
      <c r="I69" s="173" t="s">
        <v>1196</v>
      </c>
      <c r="J69" s="260">
        <v>8</v>
      </c>
      <c r="K69" s="73">
        <v>4</v>
      </c>
      <c r="L69" s="74">
        <v>0</v>
      </c>
      <c r="M69" s="75">
        <f t="shared" si="3"/>
        <v>12</v>
      </c>
      <c r="N69" s="68">
        <v>13</v>
      </c>
      <c r="O69" s="96">
        <v>6</v>
      </c>
      <c r="P69" s="77">
        <f t="shared" si="4"/>
        <v>19</v>
      </c>
      <c r="Q69" s="78">
        <v>40</v>
      </c>
      <c r="R69" s="79">
        <f t="shared" si="5"/>
        <v>71</v>
      </c>
      <c r="S69" s="80"/>
    </row>
    <row r="70" spans="1:19" ht="18" customHeight="1">
      <c r="A70" s="44">
        <v>56</v>
      </c>
      <c r="B70" s="44" t="s">
        <v>846</v>
      </c>
      <c r="C70" s="170" t="s">
        <v>2366</v>
      </c>
      <c r="D70" s="369">
        <v>5</v>
      </c>
      <c r="E70" s="170" t="s">
        <v>2367</v>
      </c>
      <c r="F70" s="173" t="s">
        <v>2340</v>
      </c>
      <c r="G70" s="324" t="s">
        <v>2341</v>
      </c>
      <c r="H70" s="170" t="s">
        <v>2368</v>
      </c>
      <c r="I70" s="173" t="s">
        <v>1196</v>
      </c>
      <c r="J70" s="260">
        <v>12</v>
      </c>
      <c r="K70" s="73">
        <v>4</v>
      </c>
      <c r="L70" s="74">
        <v>0</v>
      </c>
      <c r="M70" s="75">
        <f t="shared" si="3"/>
        <v>16</v>
      </c>
      <c r="N70" s="68">
        <v>12</v>
      </c>
      <c r="O70" s="96">
        <v>12</v>
      </c>
      <c r="P70" s="77">
        <f t="shared" si="4"/>
        <v>24</v>
      </c>
      <c r="Q70" s="78">
        <v>30</v>
      </c>
      <c r="R70" s="79">
        <f t="shared" si="5"/>
        <v>70</v>
      </c>
      <c r="S70" s="80"/>
    </row>
    <row r="71" spans="1:19" ht="18" customHeight="1">
      <c r="A71" s="44">
        <v>57</v>
      </c>
      <c r="B71" s="44" t="s">
        <v>849</v>
      </c>
      <c r="C71" s="170" t="s">
        <v>15</v>
      </c>
      <c r="D71" s="369">
        <v>5</v>
      </c>
      <c r="E71" s="170" t="s">
        <v>14</v>
      </c>
      <c r="F71" s="173"/>
      <c r="G71" s="324" t="s">
        <v>2437</v>
      </c>
      <c r="H71" s="170" t="s">
        <v>12</v>
      </c>
      <c r="I71" s="173" t="s">
        <v>1196</v>
      </c>
      <c r="J71" s="260">
        <v>11</v>
      </c>
      <c r="K71" s="73">
        <v>4</v>
      </c>
      <c r="L71" s="74">
        <v>0</v>
      </c>
      <c r="M71" s="75">
        <f t="shared" si="3"/>
        <v>15</v>
      </c>
      <c r="N71" s="68">
        <v>13</v>
      </c>
      <c r="O71" s="96">
        <v>12</v>
      </c>
      <c r="P71" s="77">
        <f t="shared" si="4"/>
        <v>25</v>
      </c>
      <c r="Q71" s="78">
        <v>29</v>
      </c>
      <c r="R71" s="79">
        <f t="shared" si="5"/>
        <v>69</v>
      </c>
      <c r="S71" s="80"/>
    </row>
    <row r="72" spans="1:19" ht="18" customHeight="1">
      <c r="A72" s="44">
        <v>58</v>
      </c>
      <c r="B72" s="44" t="s">
        <v>899</v>
      </c>
      <c r="C72" s="205" t="s">
        <v>2056</v>
      </c>
      <c r="D72" s="379">
        <v>8</v>
      </c>
      <c r="E72" s="198" t="s">
        <v>2057</v>
      </c>
      <c r="F72" s="429" t="s">
        <v>2039</v>
      </c>
      <c r="G72" s="324" t="s">
        <v>2031</v>
      </c>
      <c r="H72" s="205" t="s">
        <v>2060</v>
      </c>
      <c r="I72" s="173" t="s">
        <v>30</v>
      </c>
      <c r="J72" s="647">
        <v>12</v>
      </c>
      <c r="K72" s="648">
        <v>4</v>
      </c>
      <c r="L72" s="74">
        <v>0</v>
      </c>
      <c r="M72" s="75">
        <f t="shared" si="3"/>
        <v>16</v>
      </c>
      <c r="N72" s="68">
        <v>13</v>
      </c>
      <c r="O72" s="96">
        <v>14</v>
      </c>
      <c r="P72" s="77">
        <f t="shared" si="4"/>
        <v>27</v>
      </c>
      <c r="Q72" s="659">
        <v>25</v>
      </c>
      <c r="R72" s="79">
        <f t="shared" si="5"/>
        <v>68</v>
      </c>
      <c r="S72" s="80"/>
    </row>
    <row r="73" spans="1:19" ht="18" customHeight="1">
      <c r="A73" s="44">
        <v>59</v>
      </c>
      <c r="B73" s="44" t="s">
        <v>848</v>
      </c>
      <c r="C73" s="170" t="s">
        <v>13</v>
      </c>
      <c r="D73" s="369">
        <v>5</v>
      </c>
      <c r="E73" s="170" t="s">
        <v>10</v>
      </c>
      <c r="F73" s="440" t="s">
        <v>245</v>
      </c>
      <c r="G73" s="324" t="s">
        <v>2437</v>
      </c>
      <c r="H73" s="235" t="s">
        <v>11</v>
      </c>
      <c r="I73" s="173" t="s">
        <v>1196</v>
      </c>
      <c r="J73" s="647">
        <v>13</v>
      </c>
      <c r="K73" s="648">
        <v>4</v>
      </c>
      <c r="L73" s="74">
        <v>0</v>
      </c>
      <c r="M73" s="75">
        <f t="shared" si="3"/>
        <v>17</v>
      </c>
      <c r="N73" s="68">
        <v>6</v>
      </c>
      <c r="O73" s="96">
        <v>6</v>
      </c>
      <c r="P73" s="77">
        <f t="shared" si="4"/>
        <v>12</v>
      </c>
      <c r="Q73" s="677">
        <v>38</v>
      </c>
      <c r="R73" s="79">
        <f t="shared" si="5"/>
        <v>67</v>
      </c>
      <c r="S73" s="80"/>
    </row>
    <row r="74" spans="1:19" ht="18" customHeight="1">
      <c r="A74" s="44">
        <v>60</v>
      </c>
      <c r="B74" s="44" t="s">
        <v>835</v>
      </c>
      <c r="C74" s="170" t="s">
        <v>1444</v>
      </c>
      <c r="D74" s="369">
        <v>5</v>
      </c>
      <c r="E74" s="170" t="s">
        <v>1135</v>
      </c>
      <c r="F74" s="173" t="s">
        <v>1136</v>
      </c>
      <c r="G74" s="324" t="s">
        <v>1427</v>
      </c>
      <c r="H74" s="170" t="s">
        <v>1137</v>
      </c>
      <c r="I74" s="173" t="s">
        <v>1196</v>
      </c>
      <c r="J74" s="647">
        <v>2</v>
      </c>
      <c r="K74" s="648">
        <v>2</v>
      </c>
      <c r="L74" s="74">
        <v>0</v>
      </c>
      <c r="M74" s="75">
        <f t="shared" si="3"/>
        <v>4</v>
      </c>
      <c r="N74" s="68">
        <v>14</v>
      </c>
      <c r="O74" s="96">
        <v>14</v>
      </c>
      <c r="P74" s="77">
        <f t="shared" si="4"/>
        <v>28</v>
      </c>
      <c r="Q74" s="677">
        <v>34</v>
      </c>
      <c r="R74" s="79">
        <f t="shared" si="5"/>
        <v>66</v>
      </c>
      <c r="S74" s="80"/>
    </row>
    <row r="75" spans="1:19" ht="18" customHeight="1">
      <c r="A75" s="44">
        <v>61</v>
      </c>
      <c r="B75" s="44" t="s">
        <v>843</v>
      </c>
      <c r="C75" s="170" t="s">
        <v>2009</v>
      </c>
      <c r="D75" s="369">
        <v>5</v>
      </c>
      <c r="E75" s="170" t="s">
        <v>2010</v>
      </c>
      <c r="F75" s="173" t="s">
        <v>1980</v>
      </c>
      <c r="G75" s="324" t="s">
        <v>1987</v>
      </c>
      <c r="H75" s="170" t="s">
        <v>2013</v>
      </c>
      <c r="I75" s="173" t="s">
        <v>1196</v>
      </c>
      <c r="J75" s="647">
        <v>13</v>
      </c>
      <c r="K75" s="648">
        <v>4</v>
      </c>
      <c r="L75" s="649">
        <v>0</v>
      </c>
      <c r="M75" s="75">
        <f t="shared" si="3"/>
        <v>17</v>
      </c>
      <c r="N75" s="68">
        <v>10</v>
      </c>
      <c r="O75" s="96">
        <v>6</v>
      </c>
      <c r="P75" s="77">
        <f t="shared" si="4"/>
        <v>16</v>
      </c>
      <c r="Q75" s="677">
        <v>31</v>
      </c>
      <c r="R75" s="79">
        <f t="shared" si="5"/>
        <v>64</v>
      </c>
      <c r="S75" s="80"/>
    </row>
    <row r="76" spans="1:19" ht="18" customHeight="1">
      <c r="A76" s="44">
        <v>62</v>
      </c>
      <c r="B76" s="44" t="s">
        <v>859</v>
      </c>
      <c r="C76" s="174" t="s">
        <v>1927</v>
      </c>
      <c r="D76" s="360">
        <v>6</v>
      </c>
      <c r="E76" s="174" t="s">
        <v>1907</v>
      </c>
      <c r="F76" s="194" t="s">
        <v>1898</v>
      </c>
      <c r="G76" s="324" t="s">
        <v>1899</v>
      </c>
      <c r="H76" s="174" t="s">
        <v>1910</v>
      </c>
      <c r="I76" s="173" t="s">
        <v>1196</v>
      </c>
      <c r="J76" s="647">
        <v>6</v>
      </c>
      <c r="K76" s="648">
        <v>3</v>
      </c>
      <c r="L76" s="649">
        <v>0</v>
      </c>
      <c r="M76" s="75">
        <f t="shared" si="3"/>
        <v>9</v>
      </c>
      <c r="N76" s="68">
        <v>6</v>
      </c>
      <c r="O76" s="96">
        <v>6</v>
      </c>
      <c r="P76" s="77">
        <f t="shared" si="4"/>
        <v>12</v>
      </c>
      <c r="Q76" s="677">
        <v>42</v>
      </c>
      <c r="R76" s="79">
        <f t="shared" si="5"/>
        <v>63</v>
      </c>
      <c r="S76" s="80"/>
    </row>
    <row r="77" spans="1:19" ht="18" customHeight="1">
      <c r="A77" s="44">
        <v>63</v>
      </c>
      <c r="B77" s="44" t="s">
        <v>882</v>
      </c>
      <c r="C77" s="227" t="s">
        <v>1833</v>
      </c>
      <c r="D77" s="374">
        <v>7</v>
      </c>
      <c r="E77" s="195" t="s">
        <v>1834</v>
      </c>
      <c r="F77" s="173" t="s">
        <v>1835</v>
      </c>
      <c r="G77" s="324" t="s">
        <v>1812</v>
      </c>
      <c r="H77" s="170" t="s">
        <v>1838</v>
      </c>
      <c r="I77" s="173" t="s">
        <v>1196</v>
      </c>
      <c r="J77" s="647">
        <v>4</v>
      </c>
      <c r="K77" s="648">
        <v>0</v>
      </c>
      <c r="L77" s="649">
        <v>0</v>
      </c>
      <c r="M77" s="75">
        <f t="shared" si="3"/>
        <v>4</v>
      </c>
      <c r="N77" s="68">
        <v>3</v>
      </c>
      <c r="O77" s="96">
        <v>6</v>
      </c>
      <c r="P77" s="77">
        <f t="shared" si="4"/>
        <v>9</v>
      </c>
      <c r="Q77" s="677">
        <v>47</v>
      </c>
      <c r="R77" s="79">
        <f t="shared" si="5"/>
        <v>60</v>
      </c>
      <c r="S77" s="80"/>
    </row>
    <row r="78" spans="1:19" ht="18" customHeight="1">
      <c r="A78" s="44">
        <v>64</v>
      </c>
      <c r="B78" s="44" t="s">
        <v>837</v>
      </c>
      <c r="C78" s="170" t="s">
        <v>1496</v>
      </c>
      <c r="D78" s="369">
        <v>5</v>
      </c>
      <c r="E78" s="230" t="s">
        <v>1476</v>
      </c>
      <c r="F78" s="173"/>
      <c r="G78" s="324" t="s">
        <v>1471</v>
      </c>
      <c r="H78" s="170"/>
      <c r="I78" s="173" t="s">
        <v>1196</v>
      </c>
      <c r="J78" s="647">
        <v>10</v>
      </c>
      <c r="K78" s="648">
        <v>3</v>
      </c>
      <c r="L78" s="649">
        <v>0</v>
      </c>
      <c r="M78" s="75">
        <f t="shared" si="3"/>
        <v>13</v>
      </c>
      <c r="N78" s="68">
        <v>3</v>
      </c>
      <c r="O78" s="96">
        <v>3</v>
      </c>
      <c r="P78" s="77">
        <f t="shared" si="4"/>
        <v>6</v>
      </c>
      <c r="Q78" s="677">
        <v>40</v>
      </c>
      <c r="R78" s="79">
        <f t="shared" si="5"/>
        <v>59</v>
      </c>
      <c r="S78" s="80"/>
    </row>
    <row r="79" spans="1:19" ht="18" customHeight="1">
      <c r="A79" s="44">
        <v>65</v>
      </c>
      <c r="B79" s="44" t="s">
        <v>863</v>
      </c>
      <c r="C79" s="235" t="s">
        <v>2105</v>
      </c>
      <c r="D79" s="371">
        <v>6</v>
      </c>
      <c r="E79" s="329" t="s">
        <v>2107</v>
      </c>
      <c r="F79" s="173" t="s">
        <v>177</v>
      </c>
      <c r="G79" s="324" t="s">
        <v>2092</v>
      </c>
      <c r="H79" s="170" t="s">
        <v>2108</v>
      </c>
      <c r="I79" s="173" t="s">
        <v>1196</v>
      </c>
      <c r="J79" s="647">
        <v>10</v>
      </c>
      <c r="K79" s="648">
        <v>0</v>
      </c>
      <c r="L79" s="649">
        <v>0</v>
      </c>
      <c r="M79" s="75">
        <f aca="true" t="shared" si="6" ref="M79:M84">J79+K79-L79</f>
        <v>10</v>
      </c>
      <c r="N79" s="68">
        <v>6</v>
      </c>
      <c r="O79" s="96">
        <v>6</v>
      </c>
      <c r="P79" s="77">
        <f aca="true" t="shared" si="7" ref="P79:P84">O79+N79</f>
        <v>12</v>
      </c>
      <c r="Q79" s="677">
        <v>36</v>
      </c>
      <c r="R79" s="79">
        <f aca="true" t="shared" si="8" ref="R79:R84">P79+Q79+M79</f>
        <v>58</v>
      </c>
      <c r="S79" s="80"/>
    </row>
    <row r="80" spans="1:19" ht="18" customHeight="1">
      <c r="A80" s="44">
        <v>66</v>
      </c>
      <c r="B80" s="44" t="s">
        <v>864</v>
      </c>
      <c r="C80" s="235" t="s">
        <v>2106</v>
      </c>
      <c r="D80" s="371">
        <v>6</v>
      </c>
      <c r="E80" s="186" t="s">
        <v>2107</v>
      </c>
      <c r="F80" s="173" t="s">
        <v>177</v>
      </c>
      <c r="G80" s="324" t="s">
        <v>2092</v>
      </c>
      <c r="H80" s="170" t="s">
        <v>2108</v>
      </c>
      <c r="I80" s="173" t="s">
        <v>1196</v>
      </c>
      <c r="J80" s="647">
        <v>12</v>
      </c>
      <c r="K80" s="648">
        <v>4</v>
      </c>
      <c r="L80" s="649">
        <v>0</v>
      </c>
      <c r="M80" s="75">
        <f t="shared" si="6"/>
        <v>16</v>
      </c>
      <c r="N80" s="68">
        <v>3</v>
      </c>
      <c r="O80" s="96">
        <v>3</v>
      </c>
      <c r="P80" s="77">
        <f t="shared" si="7"/>
        <v>6</v>
      </c>
      <c r="Q80" s="677">
        <v>31</v>
      </c>
      <c r="R80" s="79">
        <f t="shared" si="8"/>
        <v>53</v>
      </c>
      <c r="S80" s="80"/>
    </row>
    <row r="81" spans="1:19" ht="18" customHeight="1">
      <c r="A81" s="44">
        <v>67</v>
      </c>
      <c r="B81" s="44" t="s">
        <v>857</v>
      </c>
      <c r="C81" s="170" t="s">
        <v>1786</v>
      </c>
      <c r="D81" s="373">
        <v>6</v>
      </c>
      <c r="E81" s="170" t="s">
        <v>1787</v>
      </c>
      <c r="F81" s="210" t="s">
        <v>1760</v>
      </c>
      <c r="G81" s="324" t="s">
        <v>1761</v>
      </c>
      <c r="H81" s="170" t="s">
        <v>1789</v>
      </c>
      <c r="I81" s="173" t="s">
        <v>1196</v>
      </c>
      <c r="J81" s="647">
        <v>0</v>
      </c>
      <c r="K81" s="648">
        <v>0</v>
      </c>
      <c r="L81" s="649">
        <v>0</v>
      </c>
      <c r="M81" s="75">
        <f t="shared" si="6"/>
        <v>0</v>
      </c>
      <c r="N81" s="68">
        <v>3</v>
      </c>
      <c r="O81" s="96">
        <v>3</v>
      </c>
      <c r="P81" s="77">
        <f t="shared" si="7"/>
        <v>6</v>
      </c>
      <c r="Q81" s="677">
        <v>34</v>
      </c>
      <c r="R81" s="79">
        <f t="shared" si="8"/>
        <v>40</v>
      </c>
      <c r="S81" s="80"/>
    </row>
    <row r="82" spans="1:19" ht="18" customHeight="1">
      <c r="A82" s="44">
        <v>68</v>
      </c>
      <c r="B82" s="44" t="s">
        <v>894</v>
      </c>
      <c r="C82" s="170" t="s">
        <v>1544</v>
      </c>
      <c r="D82" s="378">
        <v>8</v>
      </c>
      <c r="E82" s="170" t="s">
        <v>1545</v>
      </c>
      <c r="F82" s="173" t="s">
        <v>1546</v>
      </c>
      <c r="G82" s="324" t="s">
        <v>27</v>
      </c>
      <c r="H82" s="170" t="s">
        <v>1548</v>
      </c>
      <c r="I82" s="173" t="s">
        <v>1196</v>
      </c>
      <c r="J82" s="647"/>
      <c r="K82" s="648"/>
      <c r="L82" s="649"/>
      <c r="M82" s="75">
        <f t="shared" si="6"/>
        <v>0</v>
      </c>
      <c r="N82" s="68">
        <v>0</v>
      </c>
      <c r="O82" s="96">
        <v>0</v>
      </c>
      <c r="P82" s="77">
        <f t="shared" si="7"/>
        <v>0</v>
      </c>
      <c r="Q82" s="659">
        <v>0</v>
      </c>
      <c r="R82" s="79">
        <f t="shared" si="8"/>
        <v>0</v>
      </c>
      <c r="S82" s="80"/>
    </row>
    <row r="83" spans="1:19" ht="18" customHeight="1">
      <c r="A83" s="44">
        <v>69</v>
      </c>
      <c r="B83" s="44" t="s">
        <v>896</v>
      </c>
      <c r="C83" s="186" t="s">
        <v>1751</v>
      </c>
      <c r="D83" s="380">
        <v>8</v>
      </c>
      <c r="E83" s="186" t="s">
        <v>1733</v>
      </c>
      <c r="F83" s="210" t="s">
        <v>1734</v>
      </c>
      <c r="G83" s="324" t="s">
        <v>1738</v>
      </c>
      <c r="H83" s="186" t="s">
        <v>1739</v>
      </c>
      <c r="I83" s="173" t="s">
        <v>1196</v>
      </c>
      <c r="J83" s="647"/>
      <c r="K83" s="648"/>
      <c r="L83" s="649"/>
      <c r="M83" s="75">
        <f t="shared" si="6"/>
        <v>0</v>
      </c>
      <c r="N83" s="68">
        <v>0</v>
      </c>
      <c r="O83" s="96">
        <v>0</v>
      </c>
      <c r="P83" s="77">
        <f t="shared" si="7"/>
        <v>0</v>
      </c>
      <c r="Q83" s="659">
        <v>0</v>
      </c>
      <c r="R83" s="79">
        <f t="shared" si="8"/>
        <v>0</v>
      </c>
      <c r="S83" s="460"/>
    </row>
    <row r="84" spans="1:19" ht="18" customHeight="1" thickBot="1">
      <c r="A84" s="45">
        <v>70</v>
      </c>
      <c r="B84" s="44" t="s">
        <v>898</v>
      </c>
      <c r="C84" s="172" t="s">
        <v>1836</v>
      </c>
      <c r="D84" s="378">
        <v>8</v>
      </c>
      <c r="E84" s="172" t="s">
        <v>1183</v>
      </c>
      <c r="F84" s="670" t="s">
        <v>1837</v>
      </c>
      <c r="G84" s="368" t="s">
        <v>1812</v>
      </c>
      <c r="H84" s="172" t="s">
        <v>1839</v>
      </c>
      <c r="I84" s="179" t="s">
        <v>1196</v>
      </c>
      <c r="J84" s="654"/>
      <c r="K84" s="652"/>
      <c r="L84" s="649"/>
      <c r="M84" s="82">
        <f t="shared" si="6"/>
        <v>0</v>
      </c>
      <c r="N84" s="83">
        <v>0</v>
      </c>
      <c r="O84" s="97">
        <v>0</v>
      </c>
      <c r="P84" s="84">
        <f t="shared" si="7"/>
        <v>0</v>
      </c>
      <c r="Q84" s="658">
        <v>0</v>
      </c>
      <c r="R84" s="86">
        <f t="shared" si="8"/>
        <v>0</v>
      </c>
      <c r="S84" s="87"/>
    </row>
    <row r="85" spans="2:19" ht="15">
      <c r="B85" s="961" t="s">
        <v>191</v>
      </c>
      <c r="C85" s="961"/>
      <c r="D85" s="961"/>
      <c r="E85" s="961"/>
      <c r="F85" s="962"/>
      <c r="G85" s="961"/>
      <c r="H85" s="961"/>
      <c r="I85" s="961"/>
      <c r="J85" s="961"/>
      <c r="K85" s="961"/>
      <c r="L85" s="961"/>
      <c r="M85" s="961"/>
      <c r="N85" s="961"/>
      <c r="O85" s="961"/>
      <c r="P85" s="961"/>
      <c r="Q85" s="961"/>
      <c r="R85" s="961"/>
      <c r="S85" s="961"/>
    </row>
    <row r="86" spans="3:6" s="12" customFormat="1" ht="15">
      <c r="C86" s="381"/>
      <c r="F86" s="427"/>
    </row>
    <row r="87" spans="3:7" ht="15">
      <c r="C87" s="50"/>
      <c r="D87" s="382">
        <v>5</v>
      </c>
      <c r="E87" s="361">
        <v>16</v>
      </c>
      <c r="G87" s="154" t="s">
        <v>215</v>
      </c>
    </row>
    <row r="88" spans="3:7" ht="15">
      <c r="C88" s="50"/>
      <c r="D88" s="383">
        <v>6</v>
      </c>
      <c r="E88" s="384">
        <v>20</v>
      </c>
      <c r="G88" s="154" t="s">
        <v>212</v>
      </c>
    </row>
    <row r="89" spans="3:7" ht="15">
      <c r="C89" s="50"/>
      <c r="D89" s="385">
        <v>7</v>
      </c>
      <c r="E89" s="386">
        <v>21</v>
      </c>
      <c r="G89" s="154" t="s">
        <v>213</v>
      </c>
    </row>
    <row r="90" spans="4:14" ht="15">
      <c r="D90" s="387">
        <v>8</v>
      </c>
      <c r="E90" s="388">
        <v>13</v>
      </c>
      <c r="G90" s="154" t="s">
        <v>214</v>
      </c>
      <c r="N90" t="s">
        <v>1006</v>
      </c>
    </row>
    <row r="91" spans="4:5" ht="15">
      <c r="D91" s="389"/>
      <c r="E91" s="390"/>
    </row>
    <row r="92" ht="15">
      <c r="N92" s="50" t="s">
        <v>1007</v>
      </c>
    </row>
    <row r="93" ht="18" customHeight="1" thickBot="1">
      <c r="D93" s="51" t="s">
        <v>1016</v>
      </c>
    </row>
    <row r="94" spans="4:14" ht="15.75" thickBot="1">
      <c r="D94" s="524" t="s">
        <v>1008</v>
      </c>
      <c r="E94" s="892" t="s">
        <v>1009</v>
      </c>
      <c r="F94" s="919"/>
      <c r="G94" s="919"/>
      <c r="H94" s="911"/>
      <c r="I94" s="892" t="s">
        <v>1010</v>
      </c>
      <c r="J94" s="893"/>
      <c r="N94" s="50" t="s">
        <v>1012</v>
      </c>
    </row>
    <row r="95" spans="4:14" ht="43.5" customHeight="1">
      <c r="D95" s="539">
        <v>1</v>
      </c>
      <c r="E95" s="952" t="s">
        <v>1027</v>
      </c>
      <c r="F95" s="952"/>
      <c r="G95" s="952"/>
      <c r="H95" s="952"/>
      <c r="I95" s="951" t="s">
        <v>1028</v>
      </c>
      <c r="J95" s="957"/>
      <c r="N95" s="50" t="s">
        <v>1013</v>
      </c>
    </row>
    <row r="96" spans="4:10" ht="33.75" customHeight="1">
      <c r="D96" s="551">
        <v>2</v>
      </c>
      <c r="E96" s="960" t="s">
        <v>1029</v>
      </c>
      <c r="F96" s="960"/>
      <c r="G96" s="960"/>
      <c r="H96" s="960"/>
      <c r="I96" s="958" t="s">
        <v>1030</v>
      </c>
      <c r="J96" s="959"/>
    </row>
    <row r="97" spans="4:10" ht="37.5" customHeight="1" thickBot="1">
      <c r="D97" s="552">
        <v>3</v>
      </c>
      <c r="E97" s="944" t="s">
        <v>286</v>
      </c>
      <c r="F97" s="944"/>
      <c r="G97" s="944"/>
      <c r="H97" s="944"/>
      <c r="I97" s="955" t="s">
        <v>282</v>
      </c>
      <c r="J97" s="956"/>
    </row>
  </sheetData>
  <sheetProtection/>
  <mergeCells count="31">
    <mergeCell ref="C12:C14"/>
    <mergeCell ref="B85:S85"/>
    <mergeCell ref="G12:G14"/>
    <mergeCell ref="E95:H95"/>
    <mergeCell ref="N12:P12"/>
    <mergeCell ref="J13:J14"/>
    <mergeCell ref="L13:L14"/>
    <mergeCell ref="I12:I14"/>
    <mergeCell ref="A8:Q8"/>
    <mergeCell ref="S12:S14"/>
    <mergeCell ref="A5:P5"/>
    <mergeCell ref="A6:P6"/>
    <mergeCell ref="J12:M12"/>
    <mergeCell ref="A12:A14"/>
    <mergeCell ref="B12:B14"/>
    <mergeCell ref="R12:R14"/>
    <mergeCell ref="D12:D14"/>
    <mergeCell ref="K13:K14"/>
    <mergeCell ref="E97:H97"/>
    <mergeCell ref="I97:J97"/>
    <mergeCell ref="I94:J94"/>
    <mergeCell ref="I95:J95"/>
    <mergeCell ref="I96:J96"/>
    <mergeCell ref="E94:H94"/>
    <mergeCell ref="E96:H96"/>
    <mergeCell ref="T25:T33"/>
    <mergeCell ref="T34:T40"/>
    <mergeCell ref="T12:T14"/>
    <mergeCell ref="Q12:Q13"/>
    <mergeCell ref="E12:E14"/>
    <mergeCell ref="T18:T24"/>
  </mergeCells>
  <printOptions horizontalCentered="1"/>
  <pageMargins left="0.2362204724409449" right="0.2362204724409449" top="0.35433070866141736" bottom="0.9258333333333333" header="0.31496062992125984" footer="0.6875"/>
  <pageSetup horizontalDpi="600" verticalDpi="600" orientation="landscape" paperSize="9" scale="65" r:id="rId1"/>
  <headerFooter>
    <oddFooter>&amp;LЧланови комисије:         1. ____________________________________                                              2.____________________________________                                              3. ____________________________________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58"/>
  <sheetViews>
    <sheetView zoomScale="80" zoomScaleNormal="80" zoomScalePageLayoutView="0" workbookViewId="0" topLeftCell="A4">
      <selection activeCell="E20" sqref="E20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37.7109375" style="0" customWidth="1"/>
    <col min="4" max="4" width="25.28125" style="0" customWidth="1"/>
    <col min="5" max="5" width="20.140625" style="0" customWidth="1"/>
    <col min="6" max="6" width="22.8515625" style="0" customWidth="1"/>
    <col min="7" max="7" width="10.8515625" style="0" customWidth="1"/>
    <col min="8" max="8" width="10.28125" style="0" customWidth="1"/>
    <col min="9" max="9" width="12.7109375" style="0" customWidth="1"/>
    <col min="10" max="10" width="9.421875" style="0" customWidth="1"/>
    <col min="11" max="11" width="10.8515625" style="0" customWidth="1"/>
    <col min="12" max="12" width="9.28125" style="0" customWidth="1"/>
    <col min="13" max="13" width="7.28125" style="0" customWidth="1"/>
    <col min="14" max="14" width="5.8515625" style="0" customWidth="1"/>
  </cols>
  <sheetData>
    <row r="1" spans="1:11" ht="15">
      <c r="A1" s="50" t="s">
        <v>995</v>
      </c>
      <c r="D1" s="4"/>
      <c r="J1" s="42" t="s">
        <v>966</v>
      </c>
      <c r="K1" t="s">
        <v>1112</v>
      </c>
    </row>
    <row r="2" spans="1:16" ht="15">
      <c r="A2" s="50" t="s">
        <v>996</v>
      </c>
      <c r="B2" s="6"/>
      <c r="C2" s="6"/>
      <c r="D2" s="6"/>
      <c r="E2" s="1"/>
      <c r="F2" s="1"/>
      <c r="G2" s="1"/>
      <c r="H2" s="1"/>
      <c r="I2" s="6"/>
      <c r="J2" s="42" t="s">
        <v>967</v>
      </c>
      <c r="K2" s="38" t="s">
        <v>1113</v>
      </c>
      <c r="L2" s="38"/>
      <c r="O2" s="38"/>
      <c r="P2" s="38"/>
    </row>
    <row r="3" spans="1:16" ht="15">
      <c r="A3" s="50"/>
      <c r="B3" s="6"/>
      <c r="C3" s="6"/>
      <c r="D3" s="6"/>
      <c r="E3" s="1"/>
      <c r="F3" s="1"/>
      <c r="G3" s="1"/>
      <c r="H3" s="1"/>
      <c r="I3" s="6"/>
      <c r="J3" s="42" t="s">
        <v>968</v>
      </c>
      <c r="K3" s="38" t="s">
        <v>1114</v>
      </c>
      <c r="L3" s="38"/>
      <c r="O3" s="38"/>
      <c r="P3" s="38"/>
    </row>
    <row r="4" spans="1:16" ht="15">
      <c r="A4" s="51" t="s">
        <v>1111</v>
      </c>
      <c r="B4" s="6"/>
      <c r="C4" s="6"/>
      <c r="D4" s="6"/>
      <c r="E4" s="1"/>
      <c r="F4" s="1"/>
      <c r="G4" s="1"/>
      <c r="H4" s="1"/>
      <c r="K4" s="6"/>
      <c r="L4" s="6"/>
      <c r="M4" s="38"/>
      <c r="N4" s="38"/>
      <c r="O4" s="38"/>
      <c r="P4" s="38"/>
    </row>
    <row r="5" ht="15">
      <c r="A5" s="51"/>
    </row>
    <row r="6" spans="1:16" ht="18.75">
      <c r="A6" s="833" t="s">
        <v>982</v>
      </c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763"/>
      <c r="N6" s="763"/>
      <c r="O6" s="52"/>
      <c r="P6" s="52"/>
    </row>
    <row r="7" spans="1:14" ht="18">
      <c r="A7" s="979" t="s">
        <v>1031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764"/>
      <c r="N7" s="100"/>
    </row>
    <row r="8" spans="1:19" ht="15" customHeight="1">
      <c r="A8" s="849" t="s">
        <v>1062</v>
      </c>
      <c r="B8" s="849"/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52"/>
      <c r="O8" s="52"/>
      <c r="P8" s="52"/>
      <c r="Q8" s="52"/>
      <c r="R8" s="52"/>
      <c r="S8" s="52"/>
    </row>
    <row r="9" spans="2:10" ht="30.75" thickBot="1">
      <c r="B9" s="101" t="s">
        <v>1032</v>
      </c>
      <c r="C9" s="102" t="s">
        <v>1033</v>
      </c>
      <c r="D9" s="102"/>
      <c r="E9" s="102"/>
      <c r="F9" s="102"/>
      <c r="H9" s="103"/>
      <c r="I9" s="103"/>
      <c r="J9" s="103"/>
    </row>
    <row r="10" spans="2:13" ht="18" customHeight="1" thickBot="1">
      <c r="B10" s="104"/>
      <c r="C10" s="105"/>
      <c r="D10" s="105"/>
      <c r="E10" s="105"/>
      <c r="F10" s="105"/>
      <c r="G10" s="884" t="s">
        <v>979</v>
      </c>
      <c r="H10" s="885"/>
      <c r="I10" s="886"/>
      <c r="J10" s="968" t="s">
        <v>1034</v>
      </c>
      <c r="K10" s="842" t="s">
        <v>999</v>
      </c>
      <c r="L10" s="970" t="s">
        <v>962</v>
      </c>
      <c r="M10" s="965" t="s">
        <v>207</v>
      </c>
    </row>
    <row r="11" spans="1:13" ht="15">
      <c r="A11" s="973" t="s">
        <v>1035</v>
      </c>
      <c r="B11" s="975" t="s">
        <v>1036</v>
      </c>
      <c r="C11" s="838" t="s">
        <v>991</v>
      </c>
      <c r="D11" s="838" t="s">
        <v>993</v>
      </c>
      <c r="E11" s="838" t="s">
        <v>992</v>
      </c>
      <c r="F11" s="838" t="s">
        <v>994</v>
      </c>
      <c r="G11" s="88" t="s">
        <v>1001</v>
      </c>
      <c r="H11" s="55" t="s">
        <v>1002</v>
      </c>
      <c r="I11" s="64" t="s">
        <v>1000</v>
      </c>
      <c r="J11" s="969"/>
      <c r="K11" s="977"/>
      <c r="L11" s="971"/>
      <c r="M11" s="966"/>
    </row>
    <row r="12" spans="1:13" ht="15.75" thickBot="1">
      <c r="A12" s="974"/>
      <c r="B12" s="976"/>
      <c r="C12" s="839"/>
      <c r="D12" s="839"/>
      <c r="E12" s="839"/>
      <c r="F12" s="839"/>
      <c r="G12" s="106" t="s">
        <v>1024</v>
      </c>
      <c r="H12" s="59" t="s">
        <v>1024</v>
      </c>
      <c r="I12" s="61" t="s">
        <v>1005</v>
      </c>
      <c r="J12" s="107" t="s">
        <v>1004</v>
      </c>
      <c r="K12" s="978"/>
      <c r="L12" s="972"/>
      <c r="M12" s="967"/>
    </row>
    <row r="13" spans="1:15" ht="15">
      <c r="A13" s="43">
        <v>12</v>
      </c>
      <c r="B13" s="162" t="s">
        <v>1163</v>
      </c>
      <c r="C13" s="255" t="s">
        <v>1164</v>
      </c>
      <c r="D13" s="162" t="s">
        <v>204</v>
      </c>
      <c r="E13" s="434" t="s">
        <v>1370</v>
      </c>
      <c r="F13" s="178" t="s">
        <v>1166</v>
      </c>
      <c r="G13" s="306">
        <v>15</v>
      </c>
      <c r="H13" s="94">
        <v>15</v>
      </c>
      <c r="I13" s="580">
        <f aca="true" t="shared" si="0" ref="I13:I35">G13+H13</f>
        <v>30</v>
      </c>
      <c r="J13" s="765">
        <v>49</v>
      </c>
      <c r="K13" s="575">
        <f aca="true" t="shared" si="1" ref="K13:K35">I13+J13</f>
        <v>79</v>
      </c>
      <c r="L13" s="766">
        <v>1</v>
      </c>
      <c r="M13" s="767"/>
      <c r="O13">
        <v>1</v>
      </c>
    </row>
    <row r="14" spans="1:15" ht="15">
      <c r="A14" s="44">
        <v>19</v>
      </c>
      <c r="B14" s="206" t="s">
        <v>1167</v>
      </c>
      <c r="C14" s="315" t="s">
        <v>167</v>
      </c>
      <c r="D14" s="173" t="s">
        <v>1165</v>
      </c>
      <c r="E14" s="324" t="s">
        <v>1370</v>
      </c>
      <c r="F14" s="173" t="s">
        <v>1169</v>
      </c>
      <c r="G14" s="307">
        <v>14</v>
      </c>
      <c r="H14" s="109">
        <v>14</v>
      </c>
      <c r="I14" s="581">
        <f t="shared" si="0"/>
        <v>28</v>
      </c>
      <c r="J14" s="768">
        <v>49</v>
      </c>
      <c r="K14" s="110">
        <f t="shared" si="1"/>
        <v>77</v>
      </c>
      <c r="L14" s="769">
        <v>2</v>
      </c>
      <c r="M14" s="767"/>
      <c r="O14">
        <v>2</v>
      </c>
    </row>
    <row r="15" spans="1:15" ht="15">
      <c r="A15" s="44">
        <v>38</v>
      </c>
      <c r="B15" s="206" t="s">
        <v>1154</v>
      </c>
      <c r="C15" s="236" t="s">
        <v>1151</v>
      </c>
      <c r="D15" s="173" t="s">
        <v>1152</v>
      </c>
      <c r="E15" s="324" t="s">
        <v>1899</v>
      </c>
      <c r="F15" s="173" t="s">
        <v>1155</v>
      </c>
      <c r="G15" s="307">
        <v>15</v>
      </c>
      <c r="H15" s="109">
        <v>13</v>
      </c>
      <c r="I15" s="581">
        <f t="shared" si="0"/>
        <v>28</v>
      </c>
      <c r="J15" s="768">
        <v>49</v>
      </c>
      <c r="K15" s="110">
        <f t="shared" si="1"/>
        <v>77</v>
      </c>
      <c r="L15" s="769">
        <v>2</v>
      </c>
      <c r="M15" s="767"/>
      <c r="O15">
        <v>3</v>
      </c>
    </row>
    <row r="16" spans="1:15" ht="15">
      <c r="A16" s="44">
        <v>20</v>
      </c>
      <c r="B16" s="206" t="s">
        <v>1170</v>
      </c>
      <c r="C16" s="315" t="s">
        <v>167</v>
      </c>
      <c r="D16" s="173" t="s">
        <v>1165</v>
      </c>
      <c r="E16" s="324" t="s">
        <v>1370</v>
      </c>
      <c r="F16" s="173" t="s">
        <v>1171</v>
      </c>
      <c r="G16" s="307">
        <v>12</v>
      </c>
      <c r="H16" s="109">
        <v>13</v>
      </c>
      <c r="I16" s="581">
        <f t="shared" si="0"/>
        <v>25</v>
      </c>
      <c r="J16" s="768">
        <v>49</v>
      </c>
      <c r="K16" s="110">
        <f t="shared" si="1"/>
        <v>74</v>
      </c>
      <c r="L16" s="769">
        <v>3</v>
      </c>
      <c r="M16" s="767"/>
      <c r="N16">
        <v>7</v>
      </c>
      <c r="O16">
        <v>4</v>
      </c>
    </row>
    <row r="17" spans="1:15" ht="15">
      <c r="A17" s="44">
        <v>8</v>
      </c>
      <c r="B17" s="206" t="s">
        <v>2232</v>
      </c>
      <c r="C17" s="236" t="s">
        <v>2234</v>
      </c>
      <c r="D17" s="206" t="s">
        <v>204</v>
      </c>
      <c r="E17" s="324" t="s">
        <v>2121</v>
      </c>
      <c r="F17" s="173" t="s">
        <v>2233</v>
      </c>
      <c r="G17" s="307">
        <v>13</v>
      </c>
      <c r="H17" s="109">
        <v>14</v>
      </c>
      <c r="I17" s="581">
        <f t="shared" si="0"/>
        <v>27</v>
      </c>
      <c r="J17" s="768">
        <v>46</v>
      </c>
      <c r="K17" s="110">
        <f t="shared" si="1"/>
        <v>73</v>
      </c>
      <c r="L17" s="617"/>
      <c r="M17" s="767"/>
      <c r="O17">
        <v>5</v>
      </c>
    </row>
    <row r="18" spans="1:15" ht="15">
      <c r="A18" s="44">
        <v>1</v>
      </c>
      <c r="B18" s="206" t="s">
        <v>1134</v>
      </c>
      <c r="C18" s="236" t="s">
        <v>1135</v>
      </c>
      <c r="D18" s="173" t="s">
        <v>1136</v>
      </c>
      <c r="E18" s="322" t="s">
        <v>1427</v>
      </c>
      <c r="F18" s="173" t="s">
        <v>1137</v>
      </c>
      <c r="G18" s="307">
        <v>13</v>
      </c>
      <c r="H18" s="109">
        <v>11</v>
      </c>
      <c r="I18" s="581">
        <f t="shared" si="0"/>
        <v>24</v>
      </c>
      <c r="J18" s="768">
        <v>48</v>
      </c>
      <c r="K18" s="110">
        <f t="shared" si="1"/>
        <v>72</v>
      </c>
      <c r="L18" s="617"/>
      <c r="M18" s="767"/>
      <c r="O18">
        <v>6</v>
      </c>
    </row>
    <row r="19" spans="1:15" ht="15">
      <c r="A19" s="44">
        <v>5</v>
      </c>
      <c r="B19" s="206" t="s">
        <v>2235</v>
      </c>
      <c r="C19" s="236" t="s">
        <v>2236</v>
      </c>
      <c r="D19" s="206" t="s">
        <v>192</v>
      </c>
      <c r="E19" s="324" t="s">
        <v>2121</v>
      </c>
      <c r="F19" s="173" t="s">
        <v>2136</v>
      </c>
      <c r="G19" s="307">
        <v>14</v>
      </c>
      <c r="H19" s="109">
        <v>14</v>
      </c>
      <c r="I19" s="581">
        <f t="shared" si="0"/>
        <v>28</v>
      </c>
      <c r="J19" s="768">
        <v>44</v>
      </c>
      <c r="K19" s="110">
        <f t="shared" si="1"/>
        <v>72</v>
      </c>
      <c r="L19" s="617"/>
      <c r="M19" s="767"/>
      <c r="O19">
        <v>7</v>
      </c>
    </row>
    <row r="20" spans="1:15" ht="15">
      <c r="A20" s="44">
        <v>25</v>
      </c>
      <c r="B20" s="206" t="s">
        <v>1123</v>
      </c>
      <c r="C20" s="236" t="s">
        <v>1124</v>
      </c>
      <c r="D20" s="173" t="s">
        <v>1125</v>
      </c>
      <c r="E20" s="324" t="s">
        <v>1192</v>
      </c>
      <c r="F20" s="173" t="s">
        <v>1126</v>
      </c>
      <c r="G20" s="307">
        <v>11</v>
      </c>
      <c r="H20" s="109">
        <v>13</v>
      </c>
      <c r="I20" s="581">
        <f t="shared" si="0"/>
        <v>24</v>
      </c>
      <c r="J20" s="768">
        <v>46</v>
      </c>
      <c r="K20" s="110">
        <f t="shared" si="1"/>
        <v>70</v>
      </c>
      <c r="L20" s="617"/>
      <c r="M20" s="770"/>
      <c r="O20">
        <v>8</v>
      </c>
    </row>
    <row r="21" spans="1:15" ht="15">
      <c r="A21" s="44">
        <v>28</v>
      </c>
      <c r="B21" s="208" t="s">
        <v>1310</v>
      </c>
      <c r="C21" s="252" t="s">
        <v>1311</v>
      </c>
      <c r="D21" s="209" t="s">
        <v>1268</v>
      </c>
      <c r="E21" s="322" t="s">
        <v>1256</v>
      </c>
      <c r="F21" s="173" t="s">
        <v>1276</v>
      </c>
      <c r="G21" s="307">
        <v>10</v>
      </c>
      <c r="H21" s="109">
        <v>10</v>
      </c>
      <c r="I21" s="581">
        <f t="shared" si="0"/>
        <v>20</v>
      </c>
      <c r="J21" s="768">
        <v>49</v>
      </c>
      <c r="K21" s="110">
        <f t="shared" si="1"/>
        <v>69</v>
      </c>
      <c r="L21" s="617"/>
      <c r="M21" s="770"/>
      <c r="O21">
        <v>9</v>
      </c>
    </row>
    <row r="22" spans="1:15" ht="15">
      <c r="A22" s="44">
        <v>46</v>
      </c>
      <c r="B22" s="206" t="s">
        <v>1182</v>
      </c>
      <c r="C22" s="236" t="s">
        <v>1183</v>
      </c>
      <c r="D22" s="173" t="s">
        <v>1184</v>
      </c>
      <c r="E22" s="324" t="s">
        <v>1812</v>
      </c>
      <c r="F22" s="173" t="s">
        <v>1185</v>
      </c>
      <c r="G22" s="307">
        <v>13</v>
      </c>
      <c r="H22" s="109">
        <v>12</v>
      </c>
      <c r="I22" s="581">
        <f t="shared" si="0"/>
        <v>25</v>
      </c>
      <c r="J22" s="768">
        <v>42</v>
      </c>
      <c r="K22" s="110">
        <f t="shared" si="1"/>
        <v>67</v>
      </c>
      <c r="L22" s="617"/>
      <c r="M22" s="770"/>
      <c r="O22">
        <v>10</v>
      </c>
    </row>
    <row r="23" spans="1:15" ht="15">
      <c r="A23" s="44">
        <v>6</v>
      </c>
      <c r="B23" s="206" t="s">
        <v>2243</v>
      </c>
      <c r="C23" s="236" t="s">
        <v>2244</v>
      </c>
      <c r="D23" s="202" t="s">
        <v>235</v>
      </c>
      <c r="E23" s="324" t="s">
        <v>2121</v>
      </c>
      <c r="F23" s="173" t="s">
        <v>2239</v>
      </c>
      <c r="G23" s="307">
        <v>12</v>
      </c>
      <c r="H23" s="109">
        <v>14</v>
      </c>
      <c r="I23" s="581">
        <f t="shared" si="0"/>
        <v>26</v>
      </c>
      <c r="J23" s="768">
        <v>40</v>
      </c>
      <c r="K23" s="110">
        <f t="shared" si="1"/>
        <v>66</v>
      </c>
      <c r="L23" s="617"/>
      <c r="M23" s="770"/>
      <c r="N23">
        <v>8</v>
      </c>
      <c r="O23">
        <v>11</v>
      </c>
    </row>
    <row r="24" spans="1:15" ht="15">
      <c r="A24" s="44">
        <v>26</v>
      </c>
      <c r="B24" s="208" t="s">
        <v>1127</v>
      </c>
      <c r="C24" s="269" t="s">
        <v>1128</v>
      </c>
      <c r="D24" s="173" t="s">
        <v>1129</v>
      </c>
      <c r="E24" s="324" t="s">
        <v>1192</v>
      </c>
      <c r="F24" s="173" t="s">
        <v>1130</v>
      </c>
      <c r="G24" s="307">
        <v>12</v>
      </c>
      <c r="H24" s="109">
        <v>14</v>
      </c>
      <c r="I24" s="581">
        <f t="shared" si="0"/>
        <v>26</v>
      </c>
      <c r="J24" s="768">
        <v>39</v>
      </c>
      <c r="K24" s="110">
        <f t="shared" si="1"/>
        <v>65</v>
      </c>
      <c r="L24" s="617"/>
      <c r="M24" s="770"/>
      <c r="O24">
        <v>12</v>
      </c>
    </row>
    <row r="25" spans="1:15" ht="15">
      <c r="A25" s="44">
        <v>31</v>
      </c>
      <c r="B25" s="208" t="s">
        <v>1308</v>
      </c>
      <c r="C25" s="252" t="s">
        <v>1309</v>
      </c>
      <c r="D25" s="209" t="s">
        <v>1113</v>
      </c>
      <c r="E25" s="322" t="s">
        <v>1256</v>
      </c>
      <c r="F25" s="193" t="s">
        <v>1261</v>
      </c>
      <c r="G25" s="307">
        <v>11</v>
      </c>
      <c r="H25" s="109">
        <v>14</v>
      </c>
      <c r="I25" s="581">
        <f t="shared" si="0"/>
        <v>25</v>
      </c>
      <c r="J25" s="768">
        <v>39</v>
      </c>
      <c r="K25" s="110">
        <f t="shared" si="1"/>
        <v>64</v>
      </c>
      <c r="L25" s="617"/>
      <c r="M25" s="770"/>
      <c r="O25">
        <v>13</v>
      </c>
    </row>
    <row r="26" spans="1:15" ht="15">
      <c r="A26" s="44">
        <v>37</v>
      </c>
      <c r="B26" s="206" t="s">
        <v>1150</v>
      </c>
      <c r="C26" s="236" t="s">
        <v>1151</v>
      </c>
      <c r="D26" s="173" t="s">
        <v>1152</v>
      </c>
      <c r="E26" s="324" t="s">
        <v>1899</v>
      </c>
      <c r="F26" s="173" t="s">
        <v>1153</v>
      </c>
      <c r="G26" s="307">
        <v>8</v>
      </c>
      <c r="H26" s="109">
        <v>8</v>
      </c>
      <c r="I26" s="581">
        <f t="shared" si="0"/>
        <v>16</v>
      </c>
      <c r="J26" s="768">
        <v>47</v>
      </c>
      <c r="K26" s="110">
        <f t="shared" si="1"/>
        <v>63</v>
      </c>
      <c r="L26" s="617"/>
      <c r="M26" s="770"/>
      <c r="O26">
        <v>14</v>
      </c>
    </row>
    <row r="27" spans="1:15" ht="15">
      <c r="A27" s="44">
        <v>47</v>
      </c>
      <c r="B27" s="206" t="s">
        <v>1186</v>
      </c>
      <c r="C27" s="236" t="s">
        <v>1183</v>
      </c>
      <c r="D27" s="173" t="s">
        <v>1184</v>
      </c>
      <c r="E27" s="324" t="s">
        <v>1812</v>
      </c>
      <c r="F27" s="173" t="s">
        <v>1185</v>
      </c>
      <c r="G27" s="307">
        <v>12</v>
      </c>
      <c r="H27" s="109">
        <v>11</v>
      </c>
      <c r="I27" s="581">
        <f t="shared" si="0"/>
        <v>23</v>
      </c>
      <c r="J27" s="768">
        <v>38</v>
      </c>
      <c r="K27" s="110">
        <f t="shared" si="1"/>
        <v>61</v>
      </c>
      <c r="L27" s="617"/>
      <c r="M27" s="770"/>
      <c r="O27">
        <v>15</v>
      </c>
    </row>
    <row r="28" spans="1:15" ht="15">
      <c r="A28" s="44">
        <v>23</v>
      </c>
      <c r="B28" s="292" t="s">
        <v>2080</v>
      </c>
      <c r="C28" s="273" t="s">
        <v>2065</v>
      </c>
      <c r="D28" s="267" t="s">
        <v>2066</v>
      </c>
      <c r="E28" s="324" t="s">
        <v>2031</v>
      </c>
      <c r="F28" s="267" t="s">
        <v>2081</v>
      </c>
      <c r="G28" s="307">
        <v>12</v>
      </c>
      <c r="H28" s="109">
        <v>12</v>
      </c>
      <c r="I28" s="581">
        <f t="shared" si="0"/>
        <v>24</v>
      </c>
      <c r="J28" s="768">
        <v>27</v>
      </c>
      <c r="K28" s="110">
        <f t="shared" si="1"/>
        <v>51</v>
      </c>
      <c r="L28" s="617"/>
      <c r="M28" s="771"/>
      <c r="N28">
        <v>3</v>
      </c>
      <c r="O28">
        <v>16</v>
      </c>
    </row>
    <row r="29" spans="1:15" ht="15">
      <c r="A29" s="44">
        <v>32</v>
      </c>
      <c r="B29" s="208" t="s">
        <v>1312</v>
      </c>
      <c r="C29" s="252" t="s">
        <v>1309</v>
      </c>
      <c r="D29" s="209" t="s">
        <v>1113</v>
      </c>
      <c r="E29" s="322" t="s">
        <v>1256</v>
      </c>
      <c r="F29" s="173" t="s">
        <v>1261</v>
      </c>
      <c r="G29" s="307">
        <v>13</v>
      </c>
      <c r="H29" s="109">
        <v>11</v>
      </c>
      <c r="I29" s="581">
        <f t="shared" si="0"/>
        <v>24</v>
      </c>
      <c r="J29" s="768">
        <v>26</v>
      </c>
      <c r="K29" s="110">
        <f t="shared" si="1"/>
        <v>50</v>
      </c>
      <c r="L29" s="617"/>
      <c r="M29" s="771"/>
      <c r="O29">
        <v>17</v>
      </c>
    </row>
    <row r="30" spans="1:15" ht="15">
      <c r="A30" s="44">
        <v>27</v>
      </c>
      <c r="B30" s="208" t="s">
        <v>1131</v>
      </c>
      <c r="C30" s="269" t="s">
        <v>1244</v>
      </c>
      <c r="D30" s="193" t="s">
        <v>1132</v>
      </c>
      <c r="E30" s="324" t="s">
        <v>1192</v>
      </c>
      <c r="F30" s="173" t="s">
        <v>1133</v>
      </c>
      <c r="G30" s="307">
        <v>10</v>
      </c>
      <c r="H30" s="109">
        <v>10</v>
      </c>
      <c r="I30" s="581">
        <f t="shared" si="0"/>
        <v>20</v>
      </c>
      <c r="J30" s="768">
        <v>30</v>
      </c>
      <c r="K30" s="110">
        <f t="shared" si="1"/>
        <v>50</v>
      </c>
      <c r="L30" s="617"/>
      <c r="M30" s="771"/>
      <c r="O30">
        <v>18</v>
      </c>
    </row>
    <row r="31" spans="1:12" ht="15">
      <c r="A31" s="772">
        <v>2</v>
      </c>
      <c r="B31" s="773" t="s">
        <v>1138</v>
      </c>
      <c r="C31" s="774" t="s">
        <v>1135</v>
      </c>
      <c r="D31" s="775" t="s">
        <v>1136</v>
      </c>
      <c r="E31" s="776" t="s">
        <v>1427</v>
      </c>
      <c r="F31" s="775" t="s">
        <v>1137</v>
      </c>
      <c r="G31" s="777">
        <v>0</v>
      </c>
      <c r="H31" s="778">
        <v>0</v>
      </c>
      <c r="I31" s="779">
        <f t="shared" si="0"/>
        <v>0</v>
      </c>
      <c r="J31" s="780">
        <v>0</v>
      </c>
      <c r="K31" s="781">
        <f t="shared" si="1"/>
        <v>0</v>
      </c>
      <c r="L31" s="617"/>
    </row>
    <row r="32" spans="1:12" ht="15">
      <c r="A32" s="772">
        <v>7</v>
      </c>
      <c r="B32" s="773" t="s">
        <v>2240</v>
      </c>
      <c r="C32" s="774" t="s">
        <v>2241</v>
      </c>
      <c r="D32" s="773" t="s">
        <v>201</v>
      </c>
      <c r="E32" s="776" t="s">
        <v>2121</v>
      </c>
      <c r="F32" s="775" t="s">
        <v>2242</v>
      </c>
      <c r="G32" s="777">
        <v>0</v>
      </c>
      <c r="H32" s="778">
        <v>0</v>
      </c>
      <c r="I32" s="779">
        <f t="shared" si="0"/>
        <v>0</v>
      </c>
      <c r="J32" s="782">
        <v>0</v>
      </c>
      <c r="K32" s="781">
        <f t="shared" si="1"/>
        <v>0</v>
      </c>
      <c r="L32" s="165"/>
    </row>
    <row r="33" spans="1:12" ht="15">
      <c r="A33" s="772">
        <v>10</v>
      </c>
      <c r="B33" s="773" t="s">
        <v>2237</v>
      </c>
      <c r="C33" s="774" t="s">
        <v>2238</v>
      </c>
      <c r="D33" s="773" t="s">
        <v>201</v>
      </c>
      <c r="E33" s="776" t="s">
        <v>2121</v>
      </c>
      <c r="F33" s="775" t="s">
        <v>2239</v>
      </c>
      <c r="G33" s="777">
        <v>0</v>
      </c>
      <c r="H33" s="778">
        <v>0</v>
      </c>
      <c r="I33" s="779">
        <f t="shared" si="0"/>
        <v>0</v>
      </c>
      <c r="J33" s="782">
        <v>0</v>
      </c>
      <c r="K33" s="781">
        <f t="shared" si="1"/>
        <v>0</v>
      </c>
      <c r="L33" s="165"/>
    </row>
    <row r="34" spans="1:12" ht="15">
      <c r="A34" s="772">
        <v>35</v>
      </c>
      <c r="B34" s="773" t="s">
        <v>2388</v>
      </c>
      <c r="C34" s="774" t="s">
        <v>2389</v>
      </c>
      <c r="D34" s="775"/>
      <c r="E34" s="776" t="s">
        <v>2341</v>
      </c>
      <c r="F34" s="775" t="s">
        <v>2345</v>
      </c>
      <c r="G34" s="777">
        <v>0</v>
      </c>
      <c r="H34" s="778">
        <v>0</v>
      </c>
      <c r="I34" s="779">
        <f t="shared" si="0"/>
        <v>0</v>
      </c>
      <c r="J34" s="782">
        <v>0</v>
      </c>
      <c r="K34" s="781">
        <f t="shared" si="1"/>
        <v>0</v>
      </c>
      <c r="L34" s="165"/>
    </row>
    <row r="35" spans="1:12" ht="15.75" thickBot="1">
      <c r="A35" s="783">
        <v>36</v>
      </c>
      <c r="B35" s="784" t="s">
        <v>1120</v>
      </c>
      <c r="C35" s="785" t="s">
        <v>1717</v>
      </c>
      <c r="D35" s="786" t="s">
        <v>1121</v>
      </c>
      <c r="E35" s="787" t="s">
        <v>1707</v>
      </c>
      <c r="F35" s="786" t="s">
        <v>1122</v>
      </c>
      <c r="G35" s="788">
        <v>0</v>
      </c>
      <c r="H35" s="789">
        <v>0</v>
      </c>
      <c r="I35" s="790">
        <f t="shared" si="0"/>
        <v>0</v>
      </c>
      <c r="J35" s="782">
        <v>0</v>
      </c>
      <c r="K35" s="791">
        <f t="shared" si="1"/>
        <v>0</v>
      </c>
      <c r="L35" s="87"/>
    </row>
    <row r="36" spans="1:13" ht="15">
      <c r="A36" s="11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2:10" ht="30.75" thickBot="1">
      <c r="B37" s="101" t="s">
        <v>1032</v>
      </c>
      <c r="C37" s="102" t="s">
        <v>1037</v>
      </c>
      <c r="D37" s="102"/>
      <c r="E37" s="102"/>
      <c r="F37" s="102"/>
      <c r="H37" s="103"/>
      <c r="I37" s="103"/>
      <c r="J37" s="103"/>
    </row>
    <row r="38" spans="2:13" ht="15" customHeight="1" thickBot="1">
      <c r="B38" s="104"/>
      <c r="C38" s="105"/>
      <c r="D38" s="105"/>
      <c r="E38" s="105"/>
      <c r="F38" s="105"/>
      <c r="G38" s="884" t="s">
        <v>979</v>
      </c>
      <c r="H38" s="885"/>
      <c r="I38" s="886"/>
      <c r="J38" s="968" t="s">
        <v>1034</v>
      </c>
      <c r="K38" s="906" t="s">
        <v>999</v>
      </c>
      <c r="L38" s="970" t="s">
        <v>962</v>
      </c>
      <c r="M38" s="965" t="s">
        <v>207</v>
      </c>
    </row>
    <row r="39" spans="1:13" ht="15">
      <c r="A39" s="973" t="s">
        <v>1035</v>
      </c>
      <c r="B39" s="975" t="s">
        <v>1036</v>
      </c>
      <c r="C39" s="838" t="s">
        <v>991</v>
      </c>
      <c r="D39" s="838" t="s">
        <v>993</v>
      </c>
      <c r="E39" s="838" t="s">
        <v>992</v>
      </c>
      <c r="F39" s="838" t="s">
        <v>994</v>
      </c>
      <c r="G39" s="88" t="s">
        <v>1001</v>
      </c>
      <c r="H39" s="55" t="s">
        <v>1002</v>
      </c>
      <c r="I39" s="64" t="s">
        <v>1000</v>
      </c>
      <c r="J39" s="969"/>
      <c r="K39" s="907"/>
      <c r="L39" s="971"/>
      <c r="M39" s="966"/>
    </row>
    <row r="40" spans="1:13" ht="21.75" customHeight="1" thickBot="1">
      <c r="A40" s="974"/>
      <c r="B40" s="976"/>
      <c r="C40" s="839"/>
      <c r="D40" s="839"/>
      <c r="E40" s="839"/>
      <c r="F40" s="839"/>
      <c r="G40" s="106" t="s">
        <v>1024</v>
      </c>
      <c r="H40" s="59" t="s">
        <v>1024</v>
      </c>
      <c r="I40" s="576" t="s">
        <v>1005</v>
      </c>
      <c r="J40" s="115" t="s">
        <v>1004</v>
      </c>
      <c r="K40" s="907"/>
      <c r="L40" s="971"/>
      <c r="M40" s="967"/>
    </row>
    <row r="41" spans="1:14" ht="15.75">
      <c r="A41" s="43">
        <v>39</v>
      </c>
      <c r="B41" s="178" t="s">
        <v>1156</v>
      </c>
      <c r="C41" s="255" t="s">
        <v>1151</v>
      </c>
      <c r="D41" s="243" t="s">
        <v>1152</v>
      </c>
      <c r="E41" s="180" t="s">
        <v>1899</v>
      </c>
      <c r="F41" s="178" t="s">
        <v>1153</v>
      </c>
      <c r="G41" s="306">
        <v>12</v>
      </c>
      <c r="H41" s="94">
        <v>15</v>
      </c>
      <c r="I41" s="580">
        <f aca="true" t="shared" si="2" ref="I41:I52">G41+H41</f>
        <v>27</v>
      </c>
      <c r="J41" s="768">
        <v>50</v>
      </c>
      <c r="K41" s="108">
        <f aca="true" t="shared" si="3" ref="K41:K52">I41+J41</f>
        <v>77</v>
      </c>
      <c r="L41" s="792">
        <v>1</v>
      </c>
      <c r="M41" s="767"/>
      <c r="N41" s="793">
        <v>1</v>
      </c>
    </row>
    <row r="42" spans="1:14" ht="15.75">
      <c r="A42" s="44">
        <v>14</v>
      </c>
      <c r="B42" s="173" t="s">
        <v>1172</v>
      </c>
      <c r="C42" s="236" t="s">
        <v>1173</v>
      </c>
      <c r="D42" s="244" t="s">
        <v>1165</v>
      </c>
      <c r="E42" s="181" t="s">
        <v>1370</v>
      </c>
      <c r="F42" s="173" t="s">
        <v>1169</v>
      </c>
      <c r="G42" s="307">
        <v>10</v>
      </c>
      <c r="H42" s="109">
        <v>6</v>
      </c>
      <c r="I42" s="581">
        <f t="shared" si="2"/>
        <v>16</v>
      </c>
      <c r="J42" s="768">
        <v>48</v>
      </c>
      <c r="K42" s="110">
        <f t="shared" si="3"/>
        <v>64</v>
      </c>
      <c r="L42" s="794">
        <v>2</v>
      </c>
      <c r="M42" s="770"/>
      <c r="N42" s="793">
        <v>2</v>
      </c>
    </row>
    <row r="43" spans="1:14" ht="15.75">
      <c r="A43" s="44">
        <v>3</v>
      </c>
      <c r="B43" s="173" t="s">
        <v>1139</v>
      </c>
      <c r="C43" s="236" t="s">
        <v>1140</v>
      </c>
      <c r="D43" s="244" t="s">
        <v>1136</v>
      </c>
      <c r="E43" s="468" t="s">
        <v>1427</v>
      </c>
      <c r="F43" s="173" t="s">
        <v>1141</v>
      </c>
      <c r="G43" s="307">
        <v>6</v>
      </c>
      <c r="H43" s="109">
        <v>8</v>
      </c>
      <c r="I43" s="581">
        <f t="shared" si="2"/>
        <v>14</v>
      </c>
      <c r="J43" s="768">
        <v>48</v>
      </c>
      <c r="K43" s="110">
        <f t="shared" si="3"/>
        <v>62</v>
      </c>
      <c r="L43" s="795">
        <v>3</v>
      </c>
      <c r="M43" s="770"/>
      <c r="N43" s="793"/>
    </row>
    <row r="44" spans="1:14" ht="15">
      <c r="A44" s="44">
        <v>13</v>
      </c>
      <c r="B44" s="173" t="s">
        <v>1174</v>
      </c>
      <c r="C44" s="236" t="s">
        <v>1175</v>
      </c>
      <c r="D44" s="244" t="s">
        <v>1176</v>
      </c>
      <c r="E44" s="181" t="s">
        <v>1370</v>
      </c>
      <c r="F44" s="173" t="s">
        <v>1177</v>
      </c>
      <c r="G44" s="307">
        <v>3</v>
      </c>
      <c r="H44" s="109">
        <v>3</v>
      </c>
      <c r="I44" s="581">
        <f t="shared" si="2"/>
        <v>6</v>
      </c>
      <c r="J44" s="768">
        <v>48</v>
      </c>
      <c r="K44" s="110">
        <f t="shared" si="3"/>
        <v>54</v>
      </c>
      <c r="L44" s="617"/>
      <c r="M44" s="771"/>
      <c r="N44" s="793">
        <v>3</v>
      </c>
    </row>
    <row r="45" spans="1:13" ht="15">
      <c r="A45" s="44">
        <v>48</v>
      </c>
      <c r="B45" s="173" t="s">
        <v>1187</v>
      </c>
      <c r="C45" s="236" t="s">
        <v>1183</v>
      </c>
      <c r="D45" s="244" t="s">
        <v>1184</v>
      </c>
      <c r="E45" s="181" t="s">
        <v>1812</v>
      </c>
      <c r="F45" s="173" t="s">
        <v>1185</v>
      </c>
      <c r="G45" s="307">
        <v>5</v>
      </c>
      <c r="H45" s="109">
        <v>6</v>
      </c>
      <c r="I45" s="581">
        <f t="shared" si="2"/>
        <v>11</v>
      </c>
      <c r="J45" s="768">
        <v>39</v>
      </c>
      <c r="K45" s="110">
        <f t="shared" si="3"/>
        <v>50</v>
      </c>
      <c r="L45" s="617"/>
      <c r="M45" s="771"/>
    </row>
    <row r="46" spans="1:13" ht="15">
      <c r="A46" s="44">
        <v>29</v>
      </c>
      <c r="B46" s="193" t="s">
        <v>1313</v>
      </c>
      <c r="C46" s="252" t="s">
        <v>1311</v>
      </c>
      <c r="D46" s="299" t="s">
        <v>1268</v>
      </c>
      <c r="E46" s="181" t="s">
        <v>1256</v>
      </c>
      <c r="F46" s="173" t="s">
        <v>1276</v>
      </c>
      <c r="G46" s="307">
        <v>15</v>
      </c>
      <c r="H46" s="109">
        <v>10</v>
      </c>
      <c r="I46" s="581">
        <f t="shared" si="2"/>
        <v>25</v>
      </c>
      <c r="J46" s="768">
        <v>25</v>
      </c>
      <c r="K46" s="110">
        <f t="shared" si="3"/>
        <v>50</v>
      </c>
      <c r="L46" s="617"/>
      <c r="M46" s="771"/>
    </row>
    <row r="47" spans="1:12" ht="15">
      <c r="A47" s="772">
        <v>9</v>
      </c>
      <c r="B47" s="775" t="s">
        <v>2248</v>
      </c>
      <c r="C47" s="774" t="s">
        <v>2249</v>
      </c>
      <c r="D47" s="796"/>
      <c r="E47" s="797" t="s">
        <v>2121</v>
      </c>
      <c r="F47" s="775" t="s">
        <v>2250</v>
      </c>
      <c r="G47" s="777">
        <v>0</v>
      </c>
      <c r="H47" s="778">
        <v>0</v>
      </c>
      <c r="I47" s="779">
        <f t="shared" si="2"/>
        <v>0</v>
      </c>
      <c r="J47" s="782">
        <v>0</v>
      </c>
      <c r="K47" s="781">
        <f t="shared" si="3"/>
        <v>0</v>
      </c>
      <c r="L47" s="617"/>
    </row>
    <row r="48" spans="1:12" ht="15">
      <c r="A48" s="772">
        <v>11</v>
      </c>
      <c r="B48" s="775" t="s">
        <v>2245</v>
      </c>
      <c r="C48" s="774" t="s">
        <v>2246</v>
      </c>
      <c r="D48" s="796" t="s">
        <v>206</v>
      </c>
      <c r="E48" s="797" t="s">
        <v>2121</v>
      </c>
      <c r="F48" s="775" t="s">
        <v>2247</v>
      </c>
      <c r="G48" s="777">
        <v>0</v>
      </c>
      <c r="H48" s="778">
        <v>0</v>
      </c>
      <c r="I48" s="779">
        <f t="shared" si="2"/>
        <v>0</v>
      </c>
      <c r="J48" s="782">
        <v>0</v>
      </c>
      <c r="K48" s="781">
        <f t="shared" si="3"/>
        <v>0</v>
      </c>
      <c r="L48" s="617"/>
    </row>
    <row r="49" spans="1:12" ht="15">
      <c r="A49" s="772">
        <v>15</v>
      </c>
      <c r="B49" s="775" t="s">
        <v>1178</v>
      </c>
      <c r="C49" s="774" t="s">
        <v>1173</v>
      </c>
      <c r="D49" s="796" t="s">
        <v>1165</v>
      </c>
      <c r="E49" s="797" t="s">
        <v>1370</v>
      </c>
      <c r="F49" s="775" t="s">
        <v>1171</v>
      </c>
      <c r="G49" s="777">
        <v>0</v>
      </c>
      <c r="H49" s="778">
        <v>0</v>
      </c>
      <c r="I49" s="779">
        <f t="shared" si="2"/>
        <v>0</v>
      </c>
      <c r="J49" s="782">
        <v>0</v>
      </c>
      <c r="K49" s="781">
        <f t="shared" si="3"/>
        <v>0</v>
      </c>
      <c r="L49" s="617"/>
    </row>
    <row r="50" spans="1:12" ht="15">
      <c r="A50" s="772">
        <v>40</v>
      </c>
      <c r="B50" s="775" t="s">
        <v>1157</v>
      </c>
      <c r="C50" s="774" t="s">
        <v>1151</v>
      </c>
      <c r="D50" s="796" t="s">
        <v>1152</v>
      </c>
      <c r="E50" s="797" t="s">
        <v>1899</v>
      </c>
      <c r="F50" s="775" t="s">
        <v>1155</v>
      </c>
      <c r="G50" s="777">
        <v>0</v>
      </c>
      <c r="H50" s="778">
        <v>0</v>
      </c>
      <c r="I50" s="779">
        <f t="shared" si="2"/>
        <v>0</v>
      </c>
      <c r="J50" s="782">
        <v>0</v>
      </c>
      <c r="K50" s="781">
        <f t="shared" si="3"/>
        <v>0</v>
      </c>
      <c r="L50" s="617"/>
    </row>
    <row r="51" spans="1:12" ht="15">
      <c r="A51" s="772">
        <v>41</v>
      </c>
      <c r="B51" s="775" t="s">
        <v>1158</v>
      </c>
      <c r="C51" s="774" t="s">
        <v>1151</v>
      </c>
      <c r="D51" s="796" t="s">
        <v>1152</v>
      </c>
      <c r="E51" s="797" t="s">
        <v>1899</v>
      </c>
      <c r="F51" s="775" t="s">
        <v>1155</v>
      </c>
      <c r="G51" s="777">
        <v>0</v>
      </c>
      <c r="H51" s="778">
        <v>0</v>
      </c>
      <c r="I51" s="779">
        <f t="shared" si="2"/>
        <v>0</v>
      </c>
      <c r="J51" s="782">
        <v>0</v>
      </c>
      <c r="K51" s="781">
        <f t="shared" si="3"/>
        <v>0</v>
      </c>
      <c r="L51" s="165"/>
    </row>
    <row r="52" spans="1:12" ht="15.75" thickBot="1">
      <c r="A52" s="248"/>
      <c r="B52" s="179"/>
      <c r="C52" s="316"/>
      <c r="D52" s="245"/>
      <c r="E52" s="302"/>
      <c r="F52" s="179"/>
      <c r="G52" s="303">
        <v>0</v>
      </c>
      <c r="H52" s="111">
        <v>0</v>
      </c>
      <c r="I52" s="61">
        <f t="shared" si="2"/>
        <v>0</v>
      </c>
      <c r="J52" s="112">
        <v>0</v>
      </c>
      <c r="K52" s="113">
        <f t="shared" si="3"/>
        <v>0</v>
      </c>
      <c r="L52" s="87"/>
    </row>
    <row r="53" spans="1:14" ht="15">
      <c r="A53" s="11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0" ht="30.75" thickBot="1">
      <c r="B54" s="101" t="s">
        <v>1032</v>
      </c>
      <c r="C54" s="102" t="s">
        <v>1038</v>
      </c>
      <c r="D54" s="102"/>
      <c r="E54" s="102"/>
      <c r="F54" s="102"/>
      <c r="H54" s="103"/>
      <c r="I54" s="103"/>
      <c r="J54" s="103"/>
    </row>
    <row r="55" spans="2:14" ht="17.25" customHeight="1" thickBot="1">
      <c r="B55" s="104"/>
      <c r="C55" s="105"/>
      <c r="D55" s="105"/>
      <c r="E55" s="105"/>
      <c r="F55" s="105"/>
      <c r="G55" s="884" t="s">
        <v>979</v>
      </c>
      <c r="H55" s="885"/>
      <c r="I55" s="885"/>
      <c r="J55" s="886"/>
      <c r="K55" s="968" t="s">
        <v>1034</v>
      </c>
      <c r="L55" s="906" t="s">
        <v>999</v>
      </c>
      <c r="M55" s="970" t="s">
        <v>962</v>
      </c>
      <c r="N55" s="981" t="s">
        <v>207</v>
      </c>
    </row>
    <row r="56" spans="1:14" ht="15">
      <c r="A56" s="973" t="s">
        <v>1035</v>
      </c>
      <c r="B56" s="975" t="s">
        <v>1036</v>
      </c>
      <c r="C56" s="838" t="s">
        <v>991</v>
      </c>
      <c r="D56" s="838" t="s">
        <v>993</v>
      </c>
      <c r="E56" s="838" t="s">
        <v>992</v>
      </c>
      <c r="F56" s="838" t="s">
        <v>994</v>
      </c>
      <c r="G56" s="88" t="s">
        <v>1001</v>
      </c>
      <c r="H56" s="55" t="s">
        <v>1002</v>
      </c>
      <c r="I56" s="55" t="s">
        <v>1020</v>
      </c>
      <c r="J56" s="64" t="s">
        <v>1000</v>
      </c>
      <c r="K56" s="969"/>
      <c r="L56" s="907"/>
      <c r="M56" s="971"/>
      <c r="N56" s="982"/>
    </row>
    <row r="57" spans="1:14" ht="21.75" customHeight="1" thickBot="1">
      <c r="A57" s="974"/>
      <c r="B57" s="976"/>
      <c r="C57" s="839"/>
      <c r="D57" s="839"/>
      <c r="E57" s="839"/>
      <c r="F57" s="839"/>
      <c r="G57" s="277" t="s">
        <v>1003</v>
      </c>
      <c r="H57" s="798" t="s">
        <v>1003</v>
      </c>
      <c r="I57" s="798" t="s">
        <v>1003</v>
      </c>
      <c r="J57" s="576" t="s">
        <v>1005</v>
      </c>
      <c r="K57" s="115" t="s">
        <v>1004</v>
      </c>
      <c r="L57" s="980"/>
      <c r="M57" s="971"/>
      <c r="N57" s="983"/>
    </row>
    <row r="58" spans="1:16" ht="15">
      <c r="A58" s="43">
        <v>34</v>
      </c>
      <c r="B58" s="178" t="s">
        <v>1146</v>
      </c>
      <c r="C58" s="305" t="s">
        <v>1147</v>
      </c>
      <c r="D58" s="178" t="s">
        <v>1148</v>
      </c>
      <c r="E58" s="434" t="s">
        <v>1666</v>
      </c>
      <c r="F58" s="799" t="s">
        <v>1149</v>
      </c>
      <c r="G58" s="306">
        <v>20</v>
      </c>
      <c r="H58" s="22">
        <v>11</v>
      </c>
      <c r="I58" s="66">
        <v>18</v>
      </c>
      <c r="J58" s="800">
        <f>(G58+H58+I58)*0.5</f>
        <v>24.5</v>
      </c>
      <c r="K58" s="768">
        <v>48</v>
      </c>
      <c r="L58" s="70">
        <f aca="true" t="shared" si="4" ref="L58:L65">J58+K58</f>
        <v>72.5</v>
      </c>
      <c r="M58" s="801">
        <v>1</v>
      </c>
      <c r="N58" s="767"/>
      <c r="P58" s="438" t="s">
        <v>211</v>
      </c>
    </row>
    <row r="59" spans="1:16" ht="15">
      <c r="A59" s="44">
        <v>42</v>
      </c>
      <c r="B59" s="173" t="s">
        <v>1159</v>
      </c>
      <c r="C59" s="283" t="s">
        <v>1151</v>
      </c>
      <c r="D59" s="173" t="s">
        <v>1152</v>
      </c>
      <c r="E59" s="324" t="s">
        <v>1899</v>
      </c>
      <c r="F59" s="802" t="s">
        <v>1155</v>
      </c>
      <c r="G59" s="307">
        <v>15</v>
      </c>
      <c r="H59" s="3">
        <v>14</v>
      </c>
      <c r="I59" s="513">
        <v>15</v>
      </c>
      <c r="J59" s="803">
        <f>(G59+H59+I59)*0.5</f>
        <v>22</v>
      </c>
      <c r="K59" s="768">
        <v>49</v>
      </c>
      <c r="L59" s="79">
        <f t="shared" si="4"/>
        <v>71</v>
      </c>
      <c r="M59" s="804">
        <v>2</v>
      </c>
      <c r="N59" s="767"/>
      <c r="O59" s="130">
        <v>3</v>
      </c>
      <c r="P59" s="437" t="s">
        <v>208</v>
      </c>
    </row>
    <row r="60" spans="1:16" ht="15">
      <c r="A60" s="44">
        <v>43</v>
      </c>
      <c r="B60" s="173" t="s">
        <v>1160</v>
      </c>
      <c r="C60" s="283" t="s">
        <v>1151</v>
      </c>
      <c r="D60" s="173" t="s">
        <v>1152</v>
      </c>
      <c r="E60" s="324" t="s">
        <v>1899</v>
      </c>
      <c r="F60" s="802" t="s">
        <v>1155</v>
      </c>
      <c r="G60" s="307">
        <v>16</v>
      </c>
      <c r="H60" s="3">
        <v>14</v>
      </c>
      <c r="I60" s="513">
        <v>14</v>
      </c>
      <c r="J60" s="803">
        <f>(G60+H60+I60)*0.5</f>
        <v>22</v>
      </c>
      <c r="K60" s="768">
        <v>49</v>
      </c>
      <c r="L60" s="79">
        <f t="shared" si="4"/>
        <v>71</v>
      </c>
      <c r="M60" s="766">
        <v>2</v>
      </c>
      <c r="N60" s="767"/>
      <c r="O60" s="130"/>
      <c r="P60" s="437" t="s">
        <v>209</v>
      </c>
    </row>
    <row r="61" spans="1:16" ht="15">
      <c r="A61" s="44">
        <v>24</v>
      </c>
      <c r="B61" s="173" t="s">
        <v>1116</v>
      </c>
      <c r="C61" s="236" t="s">
        <v>1117</v>
      </c>
      <c r="D61" s="244" t="s">
        <v>1118</v>
      </c>
      <c r="E61" s="324" t="s">
        <v>2276</v>
      </c>
      <c r="F61" s="170" t="s">
        <v>1119</v>
      </c>
      <c r="G61" s="307">
        <v>11</v>
      </c>
      <c r="H61" s="3">
        <v>8</v>
      </c>
      <c r="I61" s="513">
        <v>10</v>
      </c>
      <c r="J61" s="805">
        <f>G61+H61</f>
        <v>19</v>
      </c>
      <c r="K61" s="768">
        <v>49</v>
      </c>
      <c r="L61" s="110">
        <f t="shared" si="4"/>
        <v>68</v>
      </c>
      <c r="M61" s="766">
        <v>3</v>
      </c>
      <c r="N61" s="770"/>
      <c r="O61" s="130"/>
      <c r="P61" s="437" t="s">
        <v>210</v>
      </c>
    </row>
    <row r="62" spans="1:15" ht="15">
      <c r="A62" s="44">
        <v>21</v>
      </c>
      <c r="B62" s="173" t="s">
        <v>1143</v>
      </c>
      <c r="C62" s="294" t="s">
        <v>1144</v>
      </c>
      <c r="D62" s="173" t="s">
        <v>1466</v>
      </c>
      <c r="E62" s="324" t="s">
        <v>1471</v>
      </c>
      <c r="F62" s="167" t="s">
        <v>1145</v>
      </c>
      <c r="G62" s="307">
        <v>11</v>
      </c>
      <c r="H62" s="3">
        <v>11</v>
      </c>
      <c r="I62" s="513">
        <v>11</v>
      </c>
      <c r="J62" s="803">
        <f>(G62+H62+I62)*0.5</f>
        <v>16.5</v>
      </c>
      <c r="K62" s="768">
        <v>47</v>
      </c>
      <c r="L62" s="79">
        <f t="shared" si="4"/>
        <v>63.5</v>
      </c>
      <c r="M62" s="158"/>
      <c r="N62" s="770"/>
      <c r="O62" s="130">
        <v>2</v>
      </c>
    </row>
    <row r="63" spans="1:15" ht="15">
      <c r="A63" s="44">
        <v>30</v>
      </c>
      <c r="B63" s="318" t="s">
        <v>1314</v>
      </c>
      <c r="C63" s="282" t="s">
        <v>1281</v>
      </c>
      <c r="D63" s="193" t="s">
        <v>1268</v>
      </c>
      <c r="E63" s="324" t="s">
        <v>1256</v>
      </c>
      <c r="F63" s="167" t="s">
        <v>1283</v>
      </c>
      <c r="G63" s="307">
        <v>14</v>
      </c>
      <c r="H63" s="3">
        <v>20</v>
      </c>
      <c r="I63" s="513">
        <v>14</v>
      </c>
      <c r="J63" s="803">
        <f>(G63+H63+I63)*0.5</f>
        <v>24</v>
      </c>
      <c r="K63" s="768">
        <v>35</v>
      </c>
      <c r="L63" s="79">
        <f t="shared" si="4"/>
        <v>59</v>
      </c>
      <c r="M63" s="158"/>
      <c r="N63" s="771"/>
      <c r="O63" s="130">
        <v>1</v>
      </c>
    </row>
    <row r="64" spans="1:13" ht="15">
      <c r="A64" s="44">
        <v>33</v>
      </c>
      <c r="B64" s="193" t="s">
        <v>1315</v>
      </c>
      <c r="C64" s="282" t="s">
        <v>1309</v>
      </c>
      <c r="D64" s="193" t="s">
        <v>1113</v>
      </c>
      <c r="E64" s="324" t="s">
        <v>1256</v>
      </c>
      <c r="F64" s="167" t="s">
        <v>1261</v>
      </c>
      <c r="G64" s="307">
        <v>0</v>
      </c>
      <c r="H64" s="3">
        <v>0</v>
      </c>
      <c r="I64" s="513">
        <v>0</v>
      </c>
      <c r="J64" s="803">
        <f>(G64+H64+I64)*0.5</f>
        <v>0</v>
      </c>
      <c r="K64" s="768">
        <v>19</v>
      </c>
      <c r="L64" s="79">
        <f t="shared" si="4"/>
        <v>19</v>
      </c>
      <c r="M64" s="158"/>
    </row>
    <row r="65" spans="1:13" ht="15.75" thickBot="1">
      <c r="A65" s="772">
        <v>22</v>
      </c>
      <c r="B65" s="806" t="s">
        <v>2082</v>
      </c>
      <c r="C65" s="807" t="s">
        <v>2083</v>
      </c>
      <c r="D65" s="808" t="s">
        <v>2026</v>
      </c>
      <c r="E65" s="797" t="s">
        <v>2031</v>
      </c>
      <c r="F65" s="809" t="s">
        <v>2084</v>
      </c>
      <c r="G65" s="788">
        <v>0</v>
      </c>
      <c r="H65" s="810">
        <v>0</v>
      </c>
      <c r="I65" s="811">
        <v>0</v>
      </c>
      <c r="J65" s="812">
        <f>(G65+H65+I65)*0.5</f>
        <v>0</v>
      </c>
      <c r="K65" s="782">
        <v>0</v>
      </c>
      <c r="L65" s="813">
        <f t="shared" si="4"/>
        <v>0</v>
      </c>
      <c r="M65" s="158"/>
    </row>
    <row r="66" spans="1:14" ht="15">
      <c r="A66" s="11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0" ht="30.75" thickBot="1">
      <c r="B67" s="101" t="s">
        <v>1032</v>
      </c>
      <c r="C67" s="102" t="s">
        <v>1039</v>
      </c>
      <c r="D67" s="102"/>
      <c r="E67" s="102"/>
      <c r="F67" s="102"/>
      <c r="H67" s="103"/>
      <c r="I67" s="103"/>
      <c r="J67" s="103"/>
    </row>
    <row r="68" spans="2:13" ht="15.75" customHeight="1" thickBot="1">
      <c r="B68" s="104"/>
      <c r="C68" s="105"/>
      <c r="D68" s="105"/>
      <c r="E68" s="105"/>
      <c r="F68" s="105"/>
      <c r="G68" s="884" t="s">
        <v>979</v>
      </c>
      <c r="H68" s="885"/>
      <c r="I68" s="886"/>
      <c r="J68" s="968" t="s">
        <v>1034</v>
      </c>
      <c r="K68" s="906" t="s">
        <v>999</v>
      </c>
      <c r="L68" s="970" t="s">
        <v>962</v>
      </c>
      <c r="M68" s="981" t="s">
        <v>207</v>
      </c>
    </row>
    <row r="69" spans="1:13" ht="15">
      <c r="A69" s="973" t="s">
        <v>1035</v>
      </c>
      <c r="B69" s="975" t="s">
        <v>1036</v>
      </c>
      <c r="C69" s="838" t="s">
        <v>991</v>
      </c>
      <c r="D69" s="838" t="s">
        <v>993</v>
      </c>
      <c r="E69" s="838" t="s">
        <v>992</v>
      </c>
      <c r="F69" s="838" t="s">
        <v>994</v>
      </c>
      <c r="G69" s="88" t="s">
        <v>1001</v>
      </c>
      <c r="H69" s="55" t="s">
        <v>1002</v>
      </c>
      <c r="I69" s="64" t="s">
        <v>1000</v>
      </c>
      <c r="J69" s="969"/>
      <c r="K69" s="907"/>
      <c r="L69" s="971"/>
      <c r="M69" s="982"/>
    </row>
    <row r="70" spans="1:13" ht="20.25" customHeight="1" thickBot="1">
      <c r="A70" s="974"/>
      <c r="B70" s="976"/>
      <c r="C70" s="839"/>
      <c r="D70" s="839"/>
      <c r="E70" s="839"/>
      <c r="F70" s="839"/>
      <c r="G70" s="277" t="s">
        <v>1004</v>
      </c>
      <c r="H70" s="278" t="s">
        <v>1004</v>
      </c>
      <c r="I70" s="576" t="s">
        <v>1005</v>
      </c>
      <c r="J70" s="279" t="s">
        <v>1004</v>
      </c>
      <c r="K70" s="980"/>
      <c r="L70" s="971"/>
      <c r="M70" s="983"/>
    </row>
    <row r="71" spans="1:14" ht="15">
      <c r="A71" s="43">
        <v>45</v>
      </c>
      <c r="B71" s="178" t="s">
        <v>1162</v>
      </c>
      <c r="C71" s="255" t="s">
        <v>1151</v>
      </c>
      <c r="D71" s="178" t="s">
        <v>1152</v>
      </c>
      <c r="E71" s="180" t="s">
        <v>1899</v>
      </c>
      <c r="F71" s="178" t="s">
        <v>1153</v>
      </c>
      <c r="G71" s="311">
        <v>40</v>
      </c>
      <c r="H71" s="243">
        <v>40</v>
      </c>
      <c r="I71" s="577">
        <f aca="true" t="shared" si="5" ref="I71:I76">(H71+G71)*0.3</f>
        <v>24</v>
      </c>
      <c r="J71" s="768">
        <v>49</v>
      </c>
      <c r="K71" s="70">
        <f aca="true" t="shared" si="6" ref="K71:K76">I71+J71</f>
        <v>73</v>
      </c>
      <c r="L71" s="801">
        <v>1</v>
      </c>
      <c r="M71" s="767"/>
      <c r="N71" s="130">
        <v>1</v>
      </c>
    </row>
    <row r="72" spans="1:14" ht="15">
      <c r="A72" s="44">
        <v>18</v>
      </c>
      <c r="B72" s="173" t="s">
        <v>1181</v>
      </c>
      <c r="C72" s="236" t="s">
        <v>1173</v>
      </c>
      <c r="D72" s="173" t="s">
        <v>1165</v>
      </c>
      <c r="E72" s="181" t="s">
        <v>1370</v>
      </c>
      <c r="F72" s="173" t="s">
        <v>1169</v>
      </c>
      <c r="G72" s="312">
        <v>34</v>
      </c>
      <c r="H72" s="244">
        <v>32</v>
      </c>
      <c r="I72" s="578">
        <f t="shared" si="5"/>
        <v>19.8</v>
      </c>
      <c r="J72" s="768">
        <v>46</v>
      </c>
      <c r="K72" s="79">
        <f t="shared" si="6"/>
        <v>65.8</v>
      </c>
      <c r="L72" s="766">
        <v>2</v>
      </c>
      <c r="M72" s="770"/>
      <c r="N72" s="130"/>
    </row>
    <row r="73" spans="1:14" ht="15">
      <c r="A73" s="44">
        <v>17</v>
      </c>
      <c r="B73" s="173" t="s">
        <v>1180</v>
      </c>
      <c r="C73" s="236" t="s">
        <v>1173</v>
      </c>
      <c r="D73" s="173" t="s">
        <v>1165</v>
      </c>
      <c r="E73" s="181" t="s">
        <v>1370</v>
      </c>
      <c r="F73" s="173" t="s">
        <v>1171</v>
      </c>
      <c r="G73" s="312">
        <v>40</v>
      </c>
      <c r="H73" s="244">
        <v>22</v>
      </c>
      <c r="I73" s="578">
        <f t="shared" si="5"/>
        <v>18.599999999999998</v>
      </c>
      <c r="J73" s="768">
        <v>44</v>
      </c>
      <c r="K73" s="79">
        <f t="shared" si="6"/>
        <v>62.599999999999994</v>
      </c>
      <c r="L73" s="766">
        <v>3</v>
      </c>
      <c r="M73" s="770"/>
      <c r="N73" s="130">
        <v>3</v>
      </c>
    </row>
    <row r="74" spans="1:14" ht="15">
      <c r="A74" s="44">
        <v>44</v>
      </c>
      <c r="B74" s="173" t="s">
        <v>1161</v>
      </c>
      <c r="C74" s="236" t="s">
        <v>1151</v>
      </c>
      <c r="D74" s="173" t="s">
        <v>1152</v>
      </c>
      <c r="E74" s="181" t="s">
        <v>1899</v>
      </c>
      <c r="F74" s="173" t="s">
        <v>1153</v>
      </c>
      <c r="G74" s="312">
        <v>0</v>
      </c>
      <c r="H74" s="244">
        <v>45</v>
      </c>
      <c r="I74" s="578">
        <f t="shared" si="5"/>
        <v>13.5</v>
      </c>
      <c r="J74" s="768">
        <v>49</v>
      </c>
      <c r="K74" s="79">
        <f t="shared" si="6"/>
        <v>62.5</v>
      </c>
      <c r="L74" s="766">
        <v>3</v>
      </c>
      <c r="M74" s="770"/>
      <c r="N74" s="130"/>
    </row>
    <row r="75" spans="1:14" ht="15">
      <c r="A75" s="44">
        <v>4</v>
      </c>
      <c r="B75" s="173" t="s">
        <v>1142</v>
      </c>
      <c r="C75" s="236" t="s">
        <v>1140</v>
      </c>
      <c r="D75" s="173" t="s">
        <v>1136</v>
      </c>
      <c r="E75" s="468" t="s">
        <v>1427</v>
      </c>
      <c r="F75" s="173" t="s">
        <v>1141</v>
      </c>
      <c r="G75" s="312">
        <v>45</v>
      </c>
      <c r="H75" s="244">
        <v>0</v>
      </c>
      <c r="I75" s="578">
        <f t="shared" si="5"/>
        <v>13.5</v>
      </c>
      <c r="J75" s="768">
        <v>45</v>
      </c>
      <c r="K75" s="79">
        <f t="shared" si="6"/>
        <v>58.5</v>
      </c>
      <c r="L75" s="158"/>
      <c r="M75" s="771"/>
      <c r="N75" s="130">
        <v>2</v>
      </c>
    </row>
    <row r="76" spans="1:13" ht="15">
      <c r="A76" s="44">
        <v>16</v>
      </c>
      <c r="B76" s="173" t="s">
        <v>1179</v>
      </c>
      <c r="C76" s="236" t="s">
        <v>1173</v>
      </c>
      <c r="D76" s="173" t="s">
        <v>1165</v>
      </c>
      <c r="E76" s="181" t="s">
        <v>1370</v>
      </c>
      <c r="F76" s="173" t="s">
        <v>1171</v>
      </c>
      <c r="G76" s="312">
        <v>0</v>
      </c>
      <c r="H76" s="244">
        <v>25</v>
      </c>
      <c r="I76" s="578">
        <f t="shared" si="5"/>
        <v>7.5</v>
      </c>
      <c r="J76" s="768">
        <v>49</v>
      </c>
      <c r="K76" s="79">
        <f t="shared" si="6"/>
        <v>56.5</v>
      </c>
      <c r="L76" s="158"/>
      <c r="M76" s="771"/>
    </row>
    <row r="77" spans="1:12" ht="15.75" thickBot="1">
      <c r="A77" s="248"/>
      <c r="B77" s="179"/>
      <c r="C77" s="256"/>
      <c r="D77" s="179"/>
      <c r="E77" s="302"/>
      <c r="F77" s="179"/>
      <c r="G77" s="313"/>
      <c r="H77" s="245"/>
      <c r="I77" s="579"/>
      <c r="J77" s="107"/>
      <c r="K77" s="86"/>
      <c r="L77" s="87"/>
    </row>
    <row r="78" spans="1:14" ht="15">
      <c r="A78" s="11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5">
      <c r="A79" s="11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1" spans="1:12" ht="15.75">
      <c r="A81" s="984" t="s">
        <v>1040</v>
      </c>
      <c r="B81" s="984"/>
      <c r="C81" s="984"/>
      <c r="D81" s="984"/>
      <c r="E81" s="984"/>
      <c r="F81" s="984"/>
      <c r="G81" s="984"/>
      <c r="H81" s="459"/>
      <c r="I81" s="459"/>
      <c r="J81" s="459"/>
      <c r="K81" s="459"/>
      <c r="L81" s="459"/>
    </row>
    <row r="82" ht="15.75" thickBot="1"/>
    <row r="83" spans="1:8" ht="27" customHeight="1">
      <c r="A83" s="973" t="s">
        <v>1035</v>
      </c>
      <c r="B83" s="975" t="s">
        <v>1036</v>
      </c>
      <c r="C83" s="838" t="s">
        <v>991</v>
      </c>
      <c r="D83" s="838" t="s">
        <v>993</v>
      </c>
      <c r="E83" s="838" t="s">
        <v>992</v>
      </c>
      <c r="F83" s="838" t="s">
        <v>994</v>
      </c>
      <c r="G83" s="985" t="s">
        <v>1051</v>
      </c>
      <c r="H83" s="842" t="s">
        <v>999</v>
      </c>
    </row>
    <row r="84" spans="1:8" ht="15.75" thickBot="1">
      <c r="A84" s="974"/>
      <c r="B84" s="976"/>
      <c r="C84" s="839"/>
      <c r="D84" s="839"/>
      <c r="E84" s="839"/>
      <c r="F84" s="839"/>
      <c r="G84" s="986"/>
      <c r="H84" s="843"/>
    </row>
    <row r="85" spans="1:8" ht="15">
      <c r="A85" s="43">
        <v>1</v>
      </c>
      <c r="B85" s="162" t="s">
        <v>1134</v>
      </c>
      <c r="C85" s="305" t="s">
        <v>1135</v>
      </c>
      <c r="D85" s="178" t="s">
        <v>1136</v>
      </c>
      <c r="E85" s="321" t="s">
        <v>1427</v>
      </c>
      <c r="F85" s="178" t="s">
        <v>1137</v>
      </c>
      <c r="G85" s="93" t="s">
        <v>164</v>
      </c>
      <c r="H85" s="765">
        <v>48</v>
      </c>
    </row>
    <row r="86" spans="1:8" ht="15">
      <c r="A86" s="44">
        <v>3</v>
      </c>
      <c r="B86" s="173" t="s">
        <v>1139</v>
      </c>
      <c r="C86" s="236" t="s">
        <v>1140</v>
      </c>
      <c r="D86" s="173" t="s">
        <v>1136</v>
      </c>
      <c r="E86" s="322" t="s">
        <v>1427</v>
      </c>
      <c r="F86" s="173" t="s">
        <v>1141</v>
      </c>
      <c r="G86" s="247" t="s">
        <v>163</v>
      </c>
      <c r="H86" s="768">
        <v>48</v>
      </c>
    </row>
    <row r="87" spans="1:8" ht="15">
      <c r="A87" s="365">
        <v>9</v>
      </c>
      <c r="B87" s="363" t="s">
        <v>2248</v>
      </c>
      <c r="C87" s="364" t="s">
        <v>2249</v>
      </c>
      <c r="D87" s="363"/>
      <c r="E87" s="366" t="s">
        <v>2121</v>
      </c>
      <c r="F87" s="363" t="s">
        <v>2250</v>
      </c>
      <c r="G87" s="814" t="s">
        <v>163</v>
      </c>
      <c r="H87" s="768">
        <v>0</v>
      </c>
    </row>
    <row r="88" spans="1:8" ht="15">
      <c r="A88" s="44">
        <v>11</v>
      </c>
      <c r="B88" s="173" t="s">
        <v>2245</v>
      </c>
      <c r="C88" s="236" t="s">
        <v>2246</v>
      </c>
      <c r="D88" s="206" t="s">
        <v>204</v>
      </c>
      <c r="E88" s="324" t="s">
        <v>2121</v>
      </c>
      <c r="F88" s="173" t="s">
        <v>2247</v>
      </c>
      <c r="G88" s="247" t="s">
        <v>163</v>
      </c>
      <c r="H88" s="768">
        <v>0</v>
      </c>
    </row>
    <row r="89" spans="1:8" ht="15">
      <c r="A89" s="44">
        <v>13</v>
      </c>
      <c r="B89" s="173" t="s">
        <v>1174</v>
      </c>
      <c r="C89" s="236" t="s">
        <v>1175</v>
      </c>
      <c r="D89" s="173" t="s">
        <v>1176</v>
      </c>
      <c r="E89" s="324" t="s">
        <v>1370</v>
      </c>
      <c r="F89" s="173" t="s">
        <v>1177</v>
      </c>
      <c r="G89" s="247" t="s">
        <v>163</v>
      </c>
      <c r="H89" s="768">
        <v>48</v>
      </c>
    </row>
    <row r="90" spans="1:8" ht="15">
      <c r="A90" s="44">
        <v>14</v>
      </c>
      <c r="B90" s="173" t="s">
        <v>1172</v>
      </c>
      <c r="C90" s="236" t="s">
        <v>1173</v>
      </c>
      <c r="D90" s="173" t="s">
        <v>1165</v>
      </c>
      <c r="E90" s="324" t="s">
        <v>1370</v>
      </c>
      <c r="F90" s="173" t="s">
        <v>1169</v>
      </c>
      <c r="G90" s="247" t="s">
        <v>163</v>
      </c>
      <c r="H90" s="768">
        <v>48</v>
      </c>
    </row>
    <row r="91" spans="1:8" ht="15">
      <c r="A91" s="44">
        <v>15</v>
      </c>
      <c r="B91" s="173" t="s">
        <v>1178</v>
      </c>
      <c r="C91" s="236" t="s">
        <v>1173</v>
      </c>
      <c r="D91" s="173" t="s">
        <v>1165</v>
      </c>
      <c r="E91" s="324" t="s">
        <v>1370</v>
      </c>
      <c r="F91" s="173" t="s">
        <v>1171</v>
      </c>
      <c r="G91" s="247" t="s">
        <v>163</v>
      </c>
      <c r="H91" s="768">
        <v>0</v>
      </c>
    </row>
    <row r="92" spans="1:8" ht="15">
      <c r="A92" s="44">
        <v>24</v>
      </c>
      <c r="B92" s="173" t="s">
        <v>1116</v>
      </c>
      <c r="C92" s="236" t="s">
        <v>1117</v>
      </c>
      <c r="D92" s="173" t="s">
        <v>1118</v>
      </c>
      <c r="E92" s="324" t="s">
        <v>2276</v>
      </c>
      <c r="F92" s="173" t="s">
        <v>1119</v>
      </c>
      <c r="G92" s="247" t="s">
        <v>163</v>
      </c>
      <c r="H92" s="768">
        <v>49</v>
      </c>
    </row>
    <row r="93" spans="1:8" ht="15">
      <c r="A93" s="44">
        <v>29</v>
      </c>
      <c r="B93" s="193" t="s">
        <v>1313</v>
      </c>
      <c r="C93" s="252" t="s">
        <v>1311</v>
      </c>
      <c r="D93" s="193" t="s">
        <v>1268</v>
      </c>
      <c r="E93" s="324" t="s">
        <v>1256</v>
      </c>
      <c r="F93" s="173" t="s">
        <v>1276</v>
      </c>
      <c r="G93" s="247" t="s">
        <v>163</v>
      </c>
      <c r="H93" s="768">
        <v>16</v>
      </c>
    </row>
    <row r="94" spans="1:8" ht="15">
      <c r="A94" s="44">
        <v>39</v>
      </c>
      <c r="B94" s="173" t="s">
        <v>1156</v>
      </c>
      <c r="C94" s="236" t="s">
        <v>1151</v>
      </c>
      <c r="D94" s="173" t="s">
        <v>1152</v>
      </c>
      <c r="E94" s="324" t="s">
        <v>1899</v>
      </c>
      <c r="F94" s="173" t="s">
        <v>1153</v>
      </c>
      <c r="G94" s="247" t="s">
        <v>163</v>
      </c>
      <c r="H94" s="768">
        <v>50</v>
      </c>
    </row>
    <row r="95" spans="1:8" ht="15">
      <c r="A95" s="44">
        <v>40</v>
      </c>
      <c r="B95" s="173" t="s">
        <v>1157</v>
      </c>
      <c r="C95" s="236" t="s">
        <v>1151</v>
      </c>
      <c r="D95" s="173" t="s">
        <v>1152</v>
      </c>
      <c r="E95" s="324" t="s">
        <v>1899</v>
      </c>
      <c r="F95" s="173" t="s">
        <v>1155</v>
      </c>
      <c r="G95" s="247" t="s">
        <v>163</v>
      </c>
      <c r="H95" s="768">
        <v>0</v>
      </c>
    </row>
    <row r="96" spans="1:8" ht="15">
      <c r="A96" s="44">
        <v>41</v>
      </c>
      <c r="B96" s="173" t="s">
        <v>1158</v>
      </c>
      <c r="C96" s="236" t="s">
        <v>1151</v>
      </c>
      <c r="D96" s="173" t="s">
        <v>1152</v>
      </c>
      <c r="E96" s="324" t="s">
        <v>1899</v>
      </c>
      <c r="F96" s="173" t="s">
        <v>1155</v>
      </c>
      <c r="G96" s="247" t="s">
        <v>163</v>
      </c>
      <c r="H96" s="768">
        <v>0</v>
      </c>
    </row>
    <row r="97" spans="1:8" ht="15">
      <c r="A97" s="44">
        <v>48</v>
      </c>
      <c r="B97" s="173" t="s">
        <v>1187</v>
      </c>
      <c r="C97" s="236" t="s">
        <v>1183</v>
      </c>
      <c r="D97" s="173" t="s">
        <v>1184</v>
      </c>
      <c r="E97" s="324" t="s">
        <v>1812</v>
      </c>
      <c r="F97" s="173" t="s">
        <v>1185</v>
      </c>
      <c r="G97" s="247" t="s">
        <v>163</v>
      </c>
      <c r="H97" s="768">
        <v>39</v>
      </c>
    </row>
    <row r="98" spans="1:8" ht="15">
      <c r="A98" s="44">
        <v>21</v>
      </c>
      <c r="B98" s="173" t="s">
        <v>1143</v>
      </c>
      <c r="C98" s="367" t="s">
        <v>190</v>
      </c>
      <c r="D98" s="173" t="s">
        <v>1466</v>
      </c>
      <c r="E98" s="324" t="s">
        <v>1471</v>
      </c>
      <c r="F98" s="206" t="s">
        <v>1145</v>
      </c>
      <c r="G98" s="247" t="s">
        <v>165</v>
      </c>
      <c r="H98" s="768">
        <v>47</v>
      </c>
    </row>
    <row r="99" spans="1:8" ht="15">
      <c r="A99" s="44">
        <v>22</v>
      </c>
      <c r="B99" s="212" t="s">
        <v>2082</v>
      </c>
      <c r="C99" s="319" t="s">
        <v>2083</v>
      </c>
      <c r="D99" s="320" t="s">
        <v>2026</v>
      </c>
      <c r="E99" s="324" t="s">
        <v>2031</v>
      </c>
      <c r="F99" s="276" t="s">
        <v>2084</v>
      </c>
      <c r="G99" s="247" t="s">
        <v>165</v>
      </c>
      <c r="H99" s="768">
        <v>0</v>
      </c>
    </row>
    <row r="100" spans="1:8" ht="15">
      <c r="A100" s="44">
        <v>30</v>
      </c>
      <c r="B100" s="318" t="s">
        <v>1314</v>
      </c>
      <c r="C100" s="282" t="s">
        <v>1281</v>
      </c>
      <c r="D100" s="193" t="s">
        <v>1268</v>
      </c>
      <c r="E100" s="324" t="s">
        <v>1256</v>
      </c>
      <c r="F100" s="206" t="s">
        <v>1283</v>
      </c>
      <c r="G100" s="247" t="s">
        <v>165</v>
      </c>
      <c r="H100" s="768">
        <v>35</v>
      </c>
    </row>
    <row r="101" spans="1:8" ht="15">
      <c r="A101" s="44">
        <v>33</v>
      </c>
      <c r="B101" s="193" t="s">
        <v>1315</v>
      </c>
      <c r="C101" s="282" t="s">
        <v>1309</v>
      </c>
      <c r="D101" s="193" t="s">
        <v>1113</v>
      </c>
      <c r="E101" s="324" t="s">
        <v>1256</v>
      </c>
      <c r="F101" s="206" t="s">
        <v>1261</v>
      </c>
      <c r="G101" s="247" t="s">
        <v>165</v>
      </c>
      <c r="H101" s="768">
        <v>19</v>
      </c>
    </row>
    <row r="102" spans="1:8" ht="15">
      <c r="A102" s="44">
        <v>34</v>
      </c>
      <c r="B102" s="173" t="s">
        <v>1146</v>
      </c>
      <c r="C102" s="283" t="s">
        <v>1147</v>
      </c>
      <c r="D102" s="173" t="s">
        <v>1148</v>
      </c>
      <c r="E102" s="324" t="s">
        <v>1666</v>
      </c>
      <c r="F102" s="206" t="s">
        <v>1149</v>
      </c>
      <c r="G102" s="247" t="s">
        <v>165</v>
      </c>
      <c r="H102" s="768">
        <v>48</v>
      </c>
    </row>
    <row r="103" spans="1:8" ht="15">
      <c r="A103" s="44">
        <v>42</v>
      </c>
      <c r="B103" s="173" t="s">
        <v>1159</v>
      </c>
      <c r="C103" s="283" t="s">
        <v>1151</v>
      </c>
      <c r="D103" s="173" t="s">
        <v>1152</v>
      </c>
      <c r="E103" s="324" t="s">
        <v>1899</v>
      </c>
      <c r="F103" s="244" t="s">
        <v>1155</v>
      </c>
      <c r="G103" s="247" t="s">
        <v>165</v>
      </c>
      <c r="H103" s="768">
        <v>49</v>
      </c>
    </row>
    <row r="104" spans="1:8" ht="15">
      <c r="A104" s="44">
        <v>43</v>
      </c>
      <c r="B104" s="173" t="s">
        <v>1160</v>
      </c>
      <c r="C104" s="283" t="s">
        <v>1151</v>
      </c>
      <c r="D104" s="173" t="s">
        <v>1152</v>
      </c>
      <c r="E104" s="324" t="s">
        <v>1899</v>
      </c>
      <c r="F104" s="244" t="s">
        <v>1155</v>
      </c>
      <c r="G104" s="247" t="s">
        <v>165</v>
      </c>
      <c r="H104" s="768">
        <v>49</v>
      </c>
    </row>
    <row r="105" spans="1:8" ht="15">
      <c r="A105" s="44">
        <v>2</v>
      </c>
      <c r="B105" s="206" t="s">
        <v>1138</v>
      </c>
      <c r="C105" s="283" t="s">
        <v>1135</v>
      </c>
      <c r="D105" s="173" t="s">
        <v>1136</v>
      </c>
      <c r="E105" s="322" t="s">
        <v>1427</v>
      </c>
      <c r="F105" s="173" t="s">
        <v>1137</v>
      </c>
      <c r="G105" s="247" t="s">
        <v>164</v>
      </c>
      <c r="H105" s="8">
        <v>0</v>
      </c>
    </row>
    <row r="106" spans="1:8" ht="15">
      <c r="A106" s="44">
        <v>5</v>
      </c>
      <c r="B106" s="206" t="s">
        <v>2235</v>
      </c>
      <c r="C106" s="283" t="s">
        <v>2236</v>
      </c>
      <c r="D106" s="206" t="s">
        <v>192</v>
      </c>
      <c r="E106" s="324" t="s">
        <v>2121</v>
      </c>
      <c r="F106" s="173" t="s">
        <v>2136</v>
      </c>
      <c r="G106" s="247" t="s">
        <v>164</v>
      </c>
      <c r="H106" s="768">
        <v>44</v>
      </c>
    </row>
    <row r="107" spans="1:8" ht="15">
      <c r="A107" s="44">
        <v>6</v>
      </c>
      <c r="B107" s="206" t="s">
        <v>2243</v>
      </c>
      <c r="C107" s="283" t="s">
        <v>2244</v>
      </c>
      <c r="D107" s="202" t="s">
        <v>235</v>
      </c>
      <c r="E107" s="324" t="s">
        <v>2121</v>
      </c>
      <c r="F107" s="173" t="s">
        <v>2239</v>
      </c>
      <c r="G107" s="247" t="s">
        <v>164</v>
      </c>
      <c r="H107" s="768">
        <v>40</v>
      </c>
    </row>
    <row r="108" spans="1:8" ht="15">
      <c r="A108" s="44">
        <v>7</v>
      </c>
      <c r="B108" s="206" t="s">
        <v>2240</v>
      </c>
      <c r="C108" s="283" t="s">
        <v>2241</v>
      </c>
      <c r="D108" s="246" t="s">
        <v>201</v>
      </c>
      <c r="E108" s="324" t="s">
        <v>2121</v>
      </c>
      <c r="F108" s="173" t="s">
        <v>2242</v>
      </c>
      <c r="G108" s="247" t="s">
        <v>164</v>
      </c>
      <c r="H108" s="768">
        <v>0</v>
      </c>
    </row>
    <row r="109" spans="1:8" ht="15">
      <c r="A109" s="44">
        <v>8</v>
      </c>
      <c r="B109" s="206" t="s">
        <v>2232</v>
      </c>
      <c r="C109" s="283" t="s">
        <v>2234</v>
      </c>
      <c r="D109" s="206" t="s">
        <v>204</v>
      </c>
      <c r="E109" s="324" t="s">
        <v>2121</v>
      </c>
      <c r="F109" s="173" t="s">
        <v>2233</v>
      </c>
      <c r="G109" s="247" t="s">
        <v>164</v>
      </c>
      <c r="H109" s="768">
        <v>46</v>
      </c>
    </row>
    <row r="110" spans="1:8" ht="15">
      <c r="A110" s="44">
        <v>10</v>
      </c>
      <c r="B110" s="206" t="s">
        <v>2237</v>
      </c>
      <c r="C110" s="283" t="s">
        <v>2238</v>
      </c>
      <c r="D110" s="246" t="s">
        <v>201</v>
      </c>
      <c r="E110" s="324" t="s">
        <v>2121</v>
      </c>
      <c r="F110" s="173" t="s">
        <v>2239</v>
      </c>
      <c r="G110" s="247" t="s">
        <v>164</v>
      </c>
      <c r="H110" s="768">
        <v>0</v>
      </c>
    </row>
    <row r="111" spans="1:8" ht="15">
      <c r="A111" s="44">
        <v>12</v>
      </c>
      <c r="B111" s="206" t="s">
        <v>1163</v>
      </c>
      <c r="C111" s="283" t="s">
        <v>1164</v>
      </c>
      <c r="D111" s="173" t="s">
        <v>1165</v>
      </c>
      <c r="E111" s="324" t="s">
        <v>1370</v>
      </c>
      <c r="F111" s="173" t="s">
        <v>1166</v>
      </c>
      <c r="G111" s="247" t="s">
        <v>164</v>
      </c>
      <c r="H111" s="768">
        <v>49</v>
      </c>
    </row>
    <row r="112" spans="1:8" ht="15">
      <c r="A112" s="44">
        <v>19</v>
      </c>
      <c r="B112" s="206" t="s">
        <v>1167</v>
      </c>
      <c r="C112" s="283" t="s">
        <v>1168</v>
      </c>
      <c r="D112" s="173" t="s">
        <v>1165</v>
      </c>
      <c r="E112" s="324" t="s">
        <v>1370</v>
      </c>
      <c r="F112" s="173" t="s">
        <v>1169</v>
      </c>
      <c r="G112" s="247" t="s">
        <v>164</v>
      </c>
      <c r="H112" s="768">
        <v>49</v>
      </c>
    </row>
    <row r="113" spans="1:8" ht="15">
      <c r="A113" s="44">
        <v>20</v>
      </c>
      <c r="B113" s="206" t="s">
        <v>1170</v>
      </c>
      <c r="C113" s="283" t="s">
        <v>1168</v>
      </c>
      <c r="D113" s="173" t="s">
        <v>1165</v>
      </c>
      <c r="E113" s="324" t="s">
        <v>1370</v>
      </c>
      <c r="F113" s="173" t="s">
        <v>1171</v>
      </c>
      <c r="G113" s="247" t="s">
        <v>164</v>
      </c>
      <c r="H113" s="768">
        <v>49</v>
      </c>
    </row>
    <row r="114" spans="1:8" ht="15">
      <c r="A114" s="44">
        <v>23</v>
      </c>
      <c r="B114" s="292" t="s">
        <v>2080</v>
      </c>
      <c r="C114" s="287" t="s">
        <v>2065</v>
      </c>
      <c r="D114" s="267" t="s">
        <v>2066</v>
      </c>
      <c r="E114" s="324" t="s">
        <v>2031</v>
      </c>
      <c r="F114" s="267" t="s">
        <v>2081</v>
      </c>
      <c r="G114" s="247" t="s">
        <v>164</v>
      </c>
      <c r="H114" s="768">
        <v>24</v>
      </c>
    </row>
    <row r="115" spans="1:8" ht="15">
      <c r="A115" s="44">
        <v>25</v>
      </c>
      <c r="B115" s="206" t="s">
        <v>1123</v>
      </c>
      <c r="C115" s="283" t="s">
        <v>1124</v>
      </c>
      <c r="D115" s="173" t="s">
        <v>1125</v>
      </c>
      <c r="E115" s="324" t="s">
        <v>1192</v>
      </c>
      <c r="F115" s="173" t="s">
        <v>1126</v>
      </c>
      <c r="G115" s="247" t="s">
        <v>164</v>
      </c>
      <c r="H115" s="768">
        <v>46</v>
      </c>
    </row>
    <row r="116" spans="1:8" ht="15">
      <c r="A116" s="44">
        <v>26</v>
      </c>
      <c r="B116" s="208" t="s">
        <v>1127</v>
      </c>
      <c r="C116" s="282" t="s">
        <v>1128</v>
      </c>
      <c r="D116" s="173" t="s">
        <v>1129</v>
      </c>
      <c r="E116" s="324" t="s">
        <v>1192</v>
      </c>
      <c r="F116" s="173" t="s">
        <v>1130</v>
      </c>
      <c r="G116" s="247" t="s">
        <v>164</v>
      </c>
      <c r="H116" s="768">
        <v>39</v>
      </c>
    </row>
    <row r="117" spans="1:8" ht="15">
      <c r="A117" s="44">
        <v>27</v>
      </c>
      <c r="B117" s="208" t="s">
        <v>1131</v>
      </c>
      <c r="C117" s="282" t="s">
        <v>1244</v>
      </c>
      <c r="D117" s="193" t="s">
        <v>1132</v>
      </c>
      <c r="E117" s="324" t="s">
        <v>1192</v>
      </c>
      <c r="F117" s="173" t="s">
        <v>1133</v>
      </c>
      <c r="G117" s="247" t="s">
        <v>164</v>
      </c>
      <c r="H117" s="768">
        <v>14</v>
      </c>
    </row>
    <row r="118" spans="1:8" ht="15">
      <c r="A118" s="44">
        <v>28</v>
      </c>
      <c r="B118" s="208" t="s">
        <v>1310</v>
      </c>
      <c r="C118" s="309" t="s">
        <v>1311</v>
      </c>
      <c r="D118" s="209" t="s">
        <v>1268</v>
      </c>
      <c r="E118" s="322" t="s">
        <v>1256</v>
      </c>
      <c r="F118" s="173" t="s">
        <v>1276</v>
      </c>
      <c r="G118" s="247" t="s">
        <v>164</v>
      </c>
      <c r="H118" s="768">
        <v>49</v>
      </c>
    </row>
    <row r="119" spans="1:8" ht="15">
      <c r="A119" s="44">
        <v>31</v>
      </c>
      <c r="B119" s="208" t="s">
        <v>1308</v>
      </c>
      <c r="C119" s="309" t="s">
        <v>1309</v>
      </c>
      <c r="D119" s="209" t="s">
        <v>1113</v>
      </c>
      <c r="E119" s="322" t="s">
        <v>1256</v>
      </c>
      <c r="F119" s="193" t="s">
        <v>1261</v>
      </c>
      <c r="G119" s="247" t="s">
        <v>164</v>
      </c>
      <c r="H119" s="768">
        <v>39</v>
      </c>
    </row>
    <row r="120" spans="1:8" ht="15">
      <c r="A120" s="44">
        <v>32</v>
      </c>
      <c r="B120" s="208" t="s">
        <v>1312</v>
      </c>
      <c r="C120" s="309" t="s">
        <v>1309</v>
      </c>
      <c r="D120" s="209" t="s">
        <v>1113</v>
      </c>
      <c r="E120" s="322" t="s">
        <v>1256</v>
      </c>
      <c r="F120" s="173" t="s">
        <v>1261</v>
      </c>
      <c r="G120" s="247" t="s">
        <v>164</v>
      </c>
      <c r="H120" s="768">
        <v>20</v>
      </c>
    </row>
    <row r="121" spans="1:8" ht="15">
      <c r="A121" s="44">
        <v>35</v>
      </c>
      <c r="B121" s="206" t="s">
        <v>2388</v>
      </c>
      <c r="C121" s="280" t="s">
        <v>2389</v>
      </c>
      <c r="D121" s="440" t="s">
        <v>232</v>
      </c>
      <c r="E121" s="324" t="s">
        <v>2341</v>
      </c>
      <c r="F121" s="173" t="s">
        <v>2345</v>
      </c>
      <c r="G121" s="247" t="s">
        <v>164</v>
      </c>
      <c r="H121" s="768">
        <v>0</v>
      </c>
    </row>
    <row r="122" spans="1:8" ht="15">
      <c r="A122" s="44">
        <v>36</v>
      </c>
      <c r="B122" s="308" t="s">
        <v>1120</v>
      </c>
      <c r="C122" s="295" t="s">
        <v>1717</v>
      </c>
      <c r="D122" s="173" t="s">
        <v>1121</v>
      </c>
      <c r="E122" s="324" t="s">
        <v>1707</v>
      </c>
      <c r="F122" s="173" t="s">
        <v>1122</v>
      </c>
      <c r="G122" s="247" t="s">
        <v>164</v>
      </c>
      <c r="H122" s="768">
        <v>0</v>
      </c>
    </row>
    <row r="123" spans="1:8" ht="15">
      <c r="A123" s="44">
        <v>37</v>
      </c>
      <c r="B123" s="206" t="s">
        <v>1150</v>
      </c>
      <c r="C123" s="283" t="s">
        <v>1151</v>
      </c>
      <c r="D123" s="173" t="s">
        <v>1152</v>
      </c>
      <c r="E123" s="324" t="s">
        <v>1899</v>
      </c>
      <c r="F123" s="173" t="s">
        <v>1153</v>
      </c>
      <c r="G123" s="247" t="s">
        <v>164</v>
      </c>
      <c r="H123" s="768">
        <v>47</v>
      </c>
    </row>
    <row r="124" spans="1:8" ht="15">
      <c r="A124" s="44">
        <v>38</v>
      </c>
      <c r="B124" s="206" t="s">
        <v>1154</v>
      </c>
      <c r="C124" s="283" t="s">
        <v>1151</v>
      </c>
      <c r="D124" s="173" t="s">
        <v>1152</v>
      </c>
      <c r="E124" s="324" t="s">
        <v>1899</v>
      </c>
      <c r="F124" s="173" t="s">
        <v>1155</v>
      </c>
      <c r="G124" s="247" t="s">
        <v>164</v>
      </c>
      <c r="H124" s="768">
        <v>49</v>
      </c>
    </row>
    <row r="125" spans="1:8" ht="15">
      <c r="A125" s="44">
        <v>46</v>
      </c>
      <c r="B125" s="206" t="s">
        <v>1182</v>
      </c>
      <c r="C125" s="283" t="s">
        <v>1183</v>
      </c>
      <c r="D125" s="173" t="s">
        <v>1184</v>
      </c>
      <c r="E125" s="324" t="s">
        <v>1812</v>
      </c>
      <c r="F125" s="173" t="s">
        <v>1185</v>
      </c>
      <c r="G125" s="247" t="s">
        <v>164</v>
      </c>
      <c r="H125" s="768">
        <v>42</v>
      </c>
    </row>
    <row r="126" spans="1:8" ht="15">
      <c r="A126" s="44">
        <v>47</v>
      </c>
      <c r="B126" s="206" t="s">
        <v>1186</v>
      </c>
      <c r="C126" s="283" t="s">
        <v>1183</v>
      </c>
      <c r="D126" s="173" t="s">
        <v>1184</v>
      </c>
      <c r="E126" s="324" t="s">
        <v>1812</v>
      </c>
      <c r="F126" s="173" t="s">
        <v>1185</v>
      </c>
      <c r="G126" s="247" t="s">
        <v>164</v>
      </c>
      <c r="H126" s="768">
        <v>38</v>
      </c>
    </row>
    <row r="127" spans="1:8" ht="15">
      <c r="A127" s="44">
        <v>4</v>
      </c>
      <c r="B127" s="173" t="s">
        <v>1142</v>
      </c>
      <c r="C127" s="236" t="s">
        <v>1140</v>
      </c>
      <c r="D127" s="173" t="s">
        <v>1136</v>
      </c>
      <c r="E127" s="322" t="s">
        <v>1427</v>
      </c>
      <c r="F127" s="173" t="s">
        <v>1141</v>
      </c>
      <c r="G127" s="247" t="s">
        <v>166</v>
      </c>
      <c r="H127" s="768">
        <v>45</v>
      </c>
    </row>
    <row r="128" spans="1:8" ht="15">
      <c r="A128" s="44">
        <v>16</v>
      </c>
      <c r="B128" s="173" t="s">
        <v>1179</v>
      </c>
      <c r="C128" s="236" t="s">
        <v>1173</v>
      </c>
      <c r="D128" s="173" t="s">
        <v>1165</v>
      </c>
      <c r="E128" s="324" t="s">
        <v>1370</v>
      </c>
      <c r="F128" s="173" t="s">
        <v>1171</v>
      </c>
      <c r="G128" s="247" t="s">
        <v>166</v>
      </c>
      <c r="H128" s="768">
        <v>49</v>
      </c>
    </row>
    <row r="129" spans="1:8" ht="15">
      <c r="A129" s="44">
        <v>17</v>
      </c>
      <c r="B129" s="173" t="s">
        <v>1180</v>
      </c>
      <c r="C129" s="236" t="s">
        <v>1173</v>
      </c>
      <c r="D129" s="173" t="s">
        <v>1165</v>
      </c>
      <c r="E129" s="324" t="s">
        <v>1370</v>
      </c>
      <c r="F129" s="173" t="s">
        <v>1171</v>
      </c>
      <c r="G129" s="247" t="s">
        <v>166</v>
      </c>
      <c r="H129" s="768">
        <v>44</v>
      </c>
    </row>
    <row r="130" spans="1:8" ht="15">
      <c r="A130" s="44">
        <v>18</v>
      </c>
      <c r="B130" s="173" t="s">
        <v>1181</v>
      </c>
      <c r="C130" s="236" t="s">
        <v>1173</v>
      </c>
      <c r="D130" s="173" t="s">
        <v>1165</v>
      </c>
      <c r="E130" s="324" t="s">
        <v>1370</v>
      </c>
      <c r="F130" s="173" t="s">
        <v>1169</v>
      </c>
      <c r="G130" s="247" t="s">
        <v>166</v>
      </c>
      <c r="H130" s="768">
        <v>46</v>
      </c>
    </row>
    <row r="131" spans="1:8" ht="15">
      <c r="A131" s="44">
        <v>44</v>
      </c>
      <c r="B131" s="173" t="s">
        <v>1161</v>
      </c>
      <c r="C131" s="236" t="s">
        <v>1151</v>
      </c>
      <c r="D131" s="173" t="s">
        <v>1152</v>
      </c>
      <c r="E131" s="324" t="s">
        <v>1899</v>
      </c>
      <c r="F131" s="173" t="s">
        <v>1153</v>
      </c>
      <c r="G131" s="247" t="s">
        <v>166</v>
      </c>
      <c r="H131" s="768">
        <v>49</v>
      </c>
    </row>
    <row r="132" spans="1:8" ht="15">
      <c r="A132" s="44">
        <v>45</v>
      </c>
      <c r="B132" s="173" t="s">
        <v>1162</v>
      </c>
      <c r="C132" s="236" t="s">
        <v>1151</v>
      </c>
      <c r="D132" s="173" t="s">
        <v>1152</v>
      </c>
      <c r="E132" s="324" t="s">
        <v>1899</v>
      </c>
      <c r="F132" s="173" t="s">
        <v>1153</v>
      </c>
      <c r="G132" s="247" t="s">
        <v>166</v>
      </c>
      <c r="H132" s="768">
        <v>49</v>
      </c>
    </row>
    <row r="133" spans="1:8" ht="15.75" thickBot="1">
      <c r="A133" s="45"/>
      <c r="B133" s="9"/>
      <c r="C133" s="81"/>
      <c r="D133" s="9"/>
      <c r="E133" s="81"/>
      <c r="F133" s="9"/>
      <c r="G133" s="81"/>
      <c r="H133" s="815"/>
    </row>
    <row r="134" spans="1:13" ht="15.75">
      <c r="A134" s="114"/>
      <c r="B134" s="442" t="s">
        <v>236</v>
      </c>
      <c r="C134" s="441"/>
      <c r="D134" s="441"/>
      <c r="E134" s="441"/>
      <c r="F134" s="441"/>
      <c r="G134" s="441"/>
      <c r="H134" s="441"/>
      <c r="I134" s="29"/>
      <c r="J134" s="29"/>
      <c r="K134" s="29"/>
      <c r="L134" s="29"/>
      <c r="M134" s="582"/>
    </row>
    <row r="136" ht="15.75" thickBot="1">
      <c r="B136" s="119" t="s">
        <v>1041</v>
      </c>
    </row>
    <row r="137" spans="1:5" ht="15">
      <c r="A137" s="120">
        <v>1</v>
      </c>
      <c r="B137" s="987" t="s">
        <v>1042</v>
      </c>
      <c r="C137" s="988"/>
      <c r="D137" s="121" t="s">
        <v>1043</v>
      </c>
      <c r="E137" s="989">
        <v>50</v>
      </c>
    </row>
    <row r="138" spans="1:8" ht="18" customHeight="1">
      <c r="A138" s="122">
        <v>2</v>
      </c>
      <c r="B138" s="998" t="s">
        <v>1044</v>
      </c>
      <c r="C138" s="999"/>
      <c r="D138" s="123" t="s">
        <v>1045</v>
      </c>
      <c r="E138" s="990"/>
      <c r="H138" s="50"/>
    </row>
    <row r="139" spans="1:5" ht="15">
      <c r="A139" s="992">
        <v>3</v>
      </c>
      <c r="B139" s="1000" t="s">
        <v>1046</v>
      </c>
      <c r="C139" s="1000"/>
      <c r="D139" s="123">
        <v>5</v>
      </c>
      <c r="E139" s="990"/>
    </row>
    <row r="140" spans="1:8" ht="15">
      <c r="A140" s="992"/>
      <c r="B140" s="995" t="s">
        <v>1047</v>
      </c>
      <c r="C140" s="995"/>
      <c r="D140" s="124">
        <v>10</v>
      </c>
      <c r="E140" s="990"/>
      <c r="H140" s="50"/>
    </row>
    <row r="141" spans="1:8" ht="29.25" customHeight="1">
      <c r="A141" s="125">
        <v>4</v>
      </c>
      <c r="B141" s="993" t="s">
        <v>1048</v>
      </c>
      <c r="C141" s="994"/>
      <c r="D141" s="124" t="s">
        <v>1049</v>
      </c>
      <c r="E141" s="990"/>
      <c r="H141" s="50"/>
    </row>
    <row r="142" spans="1:5" ht="31.5" customHeight="1" thickBot="1">
      <c r="A142" s="126">
        <v>5</v>
      </c>
      <c r="B142" s="996" t="s">
        <v>1050</v>
      </c>
      <c r="C142" s="997"/>
      <c r="D142" s="127" t="s">
        <v>1049</v>
      </c>
      <c r="E142" s="991"/>
    </row>
    <row r="143" spans="1:7" ht="15.75">
      <c r="A143" s="50"/>
      <c r="B143" s="50"/>
      <c r="C143" s="50"/>
      <c r="D143" s="50"/>
      <c r="E143" s="50"/>
      <c r="F143" s="50"/>
      <c r="G143" s="128"/>
    </row>
    <row r="144" ht="15">
      <c r="B144" s="438" t="s">
        <v>211</v>
      </c>
    </row>
    <row r="145" ht="15">
      <c r="B145" s="437" t="s">
        <v>208</v>
      </c>
    </row>
    <row r="146" ht="15">
      <c r="B146" s="437" t="s">
        <v>209</v>
      </c>
    </row>
    <row r="147" ht="15">
      <c r="B147" s="437" t="s">
        <v>210</v>
      </c>
    </row>
    <row r="149" spans="1:5" ht="15">
      <c r="A149" s="151"/>
      <c r="B149" s="583" t="s">
        <v>1153</v>
      </c>
      <c r="C149" s="151" t="s">
        <v>299</v>
      </c>
      <c r="D149" s="151" t="s">
        <v>1899</v>
      </c>
      <c r="E149" s="151" t="s">
        <v>300</v>
      </c>
    </row>
    <row r="150" spans="1:5" ht="15">
      <c r="A150" s="584">
        <v>1</v>
      </c>
      <c r="B150" s="585" t="s">
        <v>301</v>
      </c>
      <c r="C150" s="585" t="s">
        <v>302</v>
      </c>
      <c r="D150" s="585" t="s">
        <v>303</v>
      </c>
      <c r="E150" s="585" t="s">
        <v>304</v>
      </c>
    </row>
    <row r="151" spans="1:5" ht="15">
      <c r="A151" s="586">
        <v>2</v>
      </c>
      <c r="B151" s="587" t="s">
        <v>305</v>
      </c>
      <c r="C151" s="587" t="s">
        <v>1165</v>
      </c>
      <c r="D151" s="587" t="s">
        <v>306</v>
      </c>
      <c r="E151" s="587" t="s">
        <v>304</v>
      </c>
    </row>
    <row r="152" spans="1:5" ht="15">
      <c r="A152" s="586">
        <v>3</v>
      </c>
      <c r="B152" s="587" t="s">
        <v>307</v>
      </c>
      <c r="C152" s="587" t="s">
        <v>1165</v>
      </c>
      <c r="D152" s="587" t="s">
        <v>306</v>
      </c>
      <c r="E152" s="587" t="s">
        <v>304</v>
      </c>
    </row>
    <row r="153" spans="1:5" ht="15">
      <c r="A153" s="586">
        <v>4</v>
      </c>
      <c r="B153" s="587" t="s">
        <v>308</v>
      </c>
      <c r="C153" s="587" t="s">
        <v>1268</v>
      </c>
      <c r="D153" s="587" t="s">
        <v>309</v>
      </c>
      <c r="E153" s="587" t="s">
        <v>304</v>
      </c>
    </row>
    <row r="154" spans="1:5" ht="15">
      <c r="A154" s="586">
        <v>5</v>
      </c>
      <c r="B154" s="587" t="s">
        <v>310</v>
      </c>
      <c r="C154" s="587" t="s">
        <v>1184</v>
      </c>
      <c r="D154" s="587" t="s">
        <v>311</v>
      </c>
      <c r="E154" s="587" t="s">
        <v>304</v>
      </c>
    </row>
    <row r="155" spans="1:5" ht="15">
      <c r="A155" s="586">
        <v>6</v>
      </c>
      <c r="B155" s="587" t="s">
        <v>312</v>
      </c>
      <c r="C155" s="587" t="s">
        <v>313</v>
      </c>
      <c r="D155" s="587" t="s">
        <v>2121</v>
      </c>
      <c r="E155" s="587" t="s">
        <v>304</v>
      </c>
    </row>
    <row r="156" spans="1:5" ht="15">
      <c r="A156" s="586">
        <v>7</v>
      </c>
      <c r="B156" s="587" t="s">
        <v>314</v>
      </c>
      <c r="C156" s="587" t="s">
        <v>315</v>
      </c>
      <c r="D156" s="587" t="s">
        <v>316</v>
      </c>
      <c r="E156" s="587" t="s">
        <v>304</v>
      </c>
    </row>
    <row r="157" spans="1:5" ht="15">
      <c r="A157" s="586">
        <v>8</v>
      </c>
      <c r="B157" s="587" t="s">
        <v>2068</v>
      </c>
      <c r="C157" s="587" t="s">
        <v>2066</v>
      </c>
      <c r="D157" s="587" t="s">
        <v>317</v>
      </c>
      <c r="E157" s="587" t="s">
        <v>304</v>
      </c>
    </row>
    <row r="158" spans="1:5" ht="15">
      <c r="A158" s="588">
        <v>9</v>
      </c>
      <c r="B158" s="589" t="s">
        <v>1145</v>
      </c>
      <c r="C158" s="589" t="s">
        <v>1466</v>
      </c>
      <c r="D158" s="589" t="s">
        <v>318</v>
      </c>
      <c r="E158" s="589" t="s">
        <v>304</v>
      </c>
    </row>
  </sheetData>
  <sheetProtection/>
  <mergeCells count="64">
    <mergeCell ref="B137:C137"/>
    <mergeCell ref="E137:E142"/>
    <mergeCell ref="A139:A140"/>
    <mergeCell ref="B141:C141"/>
    <mergeCell ref="B140:C140"/>
    <mergeCell ref="B142:C142"/>
    <mergeCell ref="B138:C138"/>
    <mergeCell ref="B139:C139"/>
    <mergeCell ref="L68:L70"/>
    <mergeCell ref="A81:G81"/>
    <mergeCell ref="A83:A84"/>
    <mergeCell ref="B83:B84"/>
    <mergeCell ref="C83:C84"/>
    <mergeCell ref="D83:D84"/>
    <mergeCell ref="E83:E84"/>
    <mergeCell ref="F83:F84"/>
    <mergeCell ref="G83:G84"/>
    <mergeCell ref="H83:H84"/>
    <mergeCell ref="M68:M70"/>
    <mergeCell ref="A69:A70"/>
    <mergeCell ref="B69:B70"/>
    <mergeCell ref="C69:C70"/>
    <mergeCell ref="D69:D70"/>
    <mergeCell ref="E69:E70"/>
    <mergeCell ref="F69:F70"/>
    <mergeCell ref="G68:I68"/>
    <mergeCell ref="J68:J69"/>
    <mergeCell ref="K68:K70"/>
    <mergeCell ref="N55:N57"/>
    <mergeCell ref="A56:A57"/>
    <mergeCell ref="B56:B57"/>
    <mergeCell ref="C56:C57"/>
    <mergeCell ref="D56:D57"/>
    <mergeCell ref="E56:E57"/>
    <mergeCell ref="F56:F57"/>
    <mergeCell ref="M55:M57"/>
    <mergeCell ref="J10:J11"/>
    <mergeCell ref="K10:K12"/>
    <mergeCell ref="A6:L6"/>
    <mergeCell ref="A7:L7"/>
    <mergeCell ref="G55:J55"/>
    <mergeCell ref="K55:K56"/>
    <mergeCell ref="L55:L57"/>
    <mergeCell ref="A8:M8"/>
    <mergeCell ref="A39:A40"/>
    <mergeCell ref="B39:B40"/>
    <mergeCell ref="A11:A12"/>
    <mergeCell ref="B11:B12"/>
    <mergeCell ref="C11:C12"/>
    <mergeCell ref="D11:D12"/>
    <mergeCell ref="E11:E12"/>
    <mergeCell ref="E39:E40"/>
    <mergeCell ref="C39:C40"/>
    <mergeCell ref="D39:D40"/>
    <mergeCell ref="M10:M12"/>
    <mergeCell ref="M38:M40"/>
    <mergeCell ref="G10:I10"/>
    <mergeCell ref="F11:F12"/>
    <mergeCell ref="J38:J39"/>
    <mergeCell ref="G38:I38"/>
    <mergeCell ref="K38:K40"/>
    <mergeCell ref="L38:L40"/>
    <mergeCell ref="L10:L12"/>
    <mergeCell ref="F39:F40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uSER</cp:lastModifiedBy>
  <cp:lastPrinted>2019-05-18T14:24:40Z</cp:lastPrinted>
  <dcterms:created xsi:type="dcterms:W3CDTF">2017-02-27T15:23:11Z</dcterms:created>
  <dcterms:modified xsi:type="dcterms:W3CDTF">2019-05-19T14:09:11Z</dcterms:modified>
  <cp:category/>
  <cp:version/>
  <cp:contentType/>
  <cp:contentStatus/>
</cp:coreProperties>
</file>